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85" documentId="13_ncr:1_{F6CB121F-512D-4AA6-A0C1-0FB36C537598}" xr6:coauthVersionLast="47" xr6:coauthVersionMax="47" xr10:uidLastSave="{BB5ECD16-1D59-4707-A379-621529A8FA9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<sst xmlns="http://schemas.openxmlformats.org/spreadsheetml/2006/main" count="178600" uniqueCount="39081">
  <si>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</si>
  <si>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</si>
  <si>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</si>
  <si>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</si>
  <si>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</si>
  <si>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</si>
  <si>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</si>
  <si>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</si>
  <si>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</si>
  <si>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</si>
  <si>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</si>
  <si>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</si>
  <si>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</si>
  <si>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</si>
  <si>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</si>
  <si>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</si>
  <si>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</si>
  <si>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</si>
  <si>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</si>
  <si>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</si>
  <si>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</si>
  <si>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</si>
  <si>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</si>
  <si>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</si>
  <si>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</si>
  <si>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</si>
  <si>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</si>
  <si>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</si>
  <si>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</si>
  <si>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</si>
  <si>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</si>
  <si>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</si>
  <si>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</si>
  <si>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</si>
  <si>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</si>
  <si>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</si>
  <si>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</si>
  <si>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</si>
  <si>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</si>
  <si>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</si>
  <si>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</si>
  <si>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</si>
  <si>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</si>
  <si>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</si>
  <si>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</si>
  <si>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</si>
  <si>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</si>
  <si>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</si>
  <si>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</si>
  <si>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</si>
  <si>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</si>
  <si>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</si>
  <si>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</si>
  <si>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</si>
  <si>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</si>
  <si>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</si>
  <si>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</si>
  <si>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</si>
  <si>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</si>
  <si>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</si>
  <si>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</si>
  <si>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</si>
  <si>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</si>
  <si>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</si>
  <si>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</si>
  <si>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</si>
  <si>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</si>
  <si>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</si>
  <si>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</si>
  <si>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</si>
  <si>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</si>
  <si>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</si>
  <si>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</si>
  <si>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</si>
  <si>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</si>
  <si>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</si>
  <si>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</si>
  <si>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</si>
  <si>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</si>
  <si>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</si>
  <si>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</si>
  <si>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</si>
  <si>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</si>
  <si>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</si>
  <si>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</si>
  <si>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</si>
  <si>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</si>
  <si>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</si>
  <si>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</si>
  <si>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</si>
  <si>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</si>
  <si>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</si>
  <si>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</si>
  <si>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</si>
  <si>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</si>
  <si>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</si>
  <si>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</si>
  <si>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</si>
  <si>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</si>
  <si>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</si>
  <si>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</si>
  <si>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</si>
  <si>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</si>
  <si>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</si>
  <si>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</si>
  <si>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</si>
  <si>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</si>
  <si>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</si>
  <si>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</si>
  <si>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</si>
  <si>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</si>
  <si>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</si>
  <si>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</si>
  <si>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</si>
  <si>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</si>
  <si>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</si>
  <si>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</si>
  <si>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</si>
  <si>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</si>
  <si>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</si>
  <si>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</si>
  <si>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</si>
  <si>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</si>
  <si>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</si>
  <si>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</si>
  <si>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</si>
  <si>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</si>
  <si>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</si>
  <si>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</si>
  <si>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</si>
  <si>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</si>
  <si>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</si>
  <si>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</si>
  <si>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</si>
  <si>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</si>
  <si>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</si>
  <si>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</si>
  <si>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</si>
  <si>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</si>
  <si>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</si>
  <si>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</si>
  <si>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</si>
  <si>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</si>
  <si>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</si>
  <si>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</si>
  <si>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</si>
  <si>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</si>
  <si>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</si>
  <si>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</si>
  <si>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</si>
  <si>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</si>
  <si>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</si>
  <si>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</si>
  <si>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</si>
  <si>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</si>
  <si>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</si>
  <si>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</si>
  <si>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</si>
  <si>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</si>
  <si>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</si>
  <si>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</si>
  <si>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</si>
  <si>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</si>
  <si>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</si>
  <si>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</si>
  <si>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</si>
  <si>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</si>
  <si>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</si>
  <si>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</si>
  <si>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</si>
  <si>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</si>
  <si>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</si>
  <si>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</si>
  <si>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</si>
  <si>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</si>
  <si>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</si>
  <si>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</si>
  <si>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</si>
  <si>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</si>
  <si>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</si>
  <si>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</si>
  <si>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</si>
  <si>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</si>
  <si>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</si>
  <si>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</si>
  <si>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</si>
  <si>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</si>
  <si>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</si>
  <si>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</si>
  <si>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</si>
  <si>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</si>
  <si>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</si>
  <si>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</si>
  <si>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</si>
  <si>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</si>
  <si>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</si>
  <si>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</si>
  <si>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</si>
  <si>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</si>
  <si>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</si>
  <si>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</si>
  <si>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</si>
  <si>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</si>
  <si>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</si>
  <si>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</si>
  <si>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</si>
  <si>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</si>
  <si>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</si>
  <si>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</si>
  <si>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</si>
  <si>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</si>
  <si>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</si>
  <si>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</si>
  <si>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</si>
  <si>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</si>
  <si>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</si>
  <si>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</si>
  <si>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</si>
  <si>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</si>
  <si>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</si>
  <si>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</si>
  <si>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</si>
  <si>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</si>
  <si>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</si>
  <si>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</si>
  <si>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</si>
  <si>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</si>
  <si>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</si>
  <si>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</si>
  <si>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</si>
  <si>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</si>
  <si>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</si>
  <si>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</si>
  <si>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</si>
  <si>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</si>
  <si>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</si>
  <si>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</si>
  <si>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</si>
  <si>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</si>
  <si>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</si>
  <si>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</si>
  <si>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</si>
  <si>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</si>
  <si>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</si>
  <si>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</si>
  <si>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</si>
  <si>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</si>
  <si>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</si>
  <si>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</si>
  <si>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</si>
  <si>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</si>
  <si>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</si>
  <si>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</si>
  <si>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</si>
  <si>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</si>
  <si>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</si>
  <si>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</si>
  <si>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</si>
  <si>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</si>
  <si>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</si>
  <si>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</si>
  <si>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</si>
  <si>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</si>
  <si>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</si>
  <si>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</si>
  <si>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</si>
  <si>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</si>
  <si>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</si>
  <si>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</si>
  <si>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</si>
  <si>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</si>
  <si>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</si>
  <si>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</si>
  <si>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</si>
  <si>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</si>
  <si>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</si>
  <si>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</si>
  <si>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</si>
  <si>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</si>
  <si>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</si>
  <si>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</si>
  <si>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</si>
  <si>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</si>
  <si>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</si>
  <si>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</si>
  <si>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</si>
  <si>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</si>
  <si>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</si>
  <si>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</si>
  <si>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</si>
  <si>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</si>
  <si>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</si>
  <si>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</si>
  <si>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</si>
  <si>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</si>
  <si>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</si>
  <si>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</si>
  <si>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</si>
  <si>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</si>
  <si>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</si>
  <si>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</si>
  <si>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</si>
  <si>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</si>
  <si>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</si>
  <si>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</si>
  <si>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</si>
  <si>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</si>
  <si>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</si>
  <si>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</si>
  <si>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</si>
  <si>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</si>
  <si>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</si>
  <si>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</si>
  <si>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</si>
  <si>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</si>
  <si>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</si>
  <si>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</si>
  <si>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</si>
  <si>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</si>
  <si>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</si>
  <si>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</si>
  <si>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</si>
  <si>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</si>
  <si>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</si>
  <si>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</si>
  <si>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</si>
  <si>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</si>
  <si>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</si>
  <si>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</si>
  <si>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</si>
  <si>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</si>
  <si>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</si>
  <si>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</si>
  <si>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</si>
  <si>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</si>
  <si>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</si>
  <si>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</si>
  <si>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</si>
  <si>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</si>
  <si>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</si>
  <si>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</si>
  <si>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</si>
  <si>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</si>
  <si>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</si>
  <si>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</si>
  <si>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</si>
  <si>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</si>
  <si>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</si>
  <si>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</si>
  <si>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</si>
  <si>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</si>
  <si>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</si>
  <si>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</si>
  <si>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</si>
  <si>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</si>
  <si>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</si>
  <si>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</si>
  <si>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</si>
  <si>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</si>
  <si>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</si>
  <si>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</si>
  <si>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</si>
  <si>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</si>
  <si>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</si>
  <si>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</si>
  <si>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</si>
  <si>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</si>
  <si>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</si>
  <si>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</si>
  <si>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</si>
  <si>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</si>
  <si>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</si>
  <si>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</si>
  <si>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</si>
  <si>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</si>
  <si>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</si>
  <si>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</si>
  <si>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</si>
  <si>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</si>
  <si>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</si>
  <si>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</si>
  <si>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</si>
  <si>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</si>
  <si>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</si>
  <si>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</si>
  <si>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</si>
  <si>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</si>
  <si>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</si>
  <si>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</si>
  <si>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</si>
  <si>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</si>
  <si>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</si>
  <si>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</si>
  <si>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</si>
  <si>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</si>
  <si>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</si>
  <si>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</si>
  <si>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</si>
  <si>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</si>
  <si>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</si>
  <si>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</si>
  <si>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</si>
  <si>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</si>
  <si>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</si>
  <si>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</si>
  <si>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</si>
  <si>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</si>
  <si>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</si>
  <si>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</si>
  <si>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</si>
  <si>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</si>
  <si>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</si>
  <si>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</si>
  <si>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</si>
  <si>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</si>
  <si>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</si>
  <si>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</si>
  <si>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</si>
  <si>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</si>
  <si>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</si>
  <si>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</si>
  <si>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</si>
  <si>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</si>
  <si>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</si>
  <si>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</si>
  <si>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</si>
  <si>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</si>
  <si>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</si>
  <si>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</si>
  <si>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</si>
  <si>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</si>
  <si>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</si>
  <si>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</si>
  <si>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</si>
  <si>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</si>
  <si>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</si>
  <si>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</si>
  <si>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</si>
  <si>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</si>
  <si>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</si>
  <si>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</si>
  <si>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</si>
  <si>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</si>
  <si>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</si>
  <si>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</si>
  <si>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</si>
  <si>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</si>
  <si>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</si>
  <si>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</si>
  <si>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</si>
  <si>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</si>
  <si>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</si>
  <si>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</si>
  <si>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</si>
  <si>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</si>
  <si>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</si>
  <si>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</si>
  <si>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</si>
  <si>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</si>
  <si>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</si>
  <si>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</si>
  <si>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</si>
  <si>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</si>
  <si>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</si>
  <si>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</si>
  <si>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</si>
  <si>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</si>
  <si>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</si>
  <si>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</si>
  <si>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</si>
  <si>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</si>
  <si>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</si>
  <si>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</si>
  <si>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</si>
  <si>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</si>
  <si>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</si>
  <si>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</si>
  <si>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</si>
  <si>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</si>
  <si>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</si>
  <si>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</si>
  <si>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</si>
  <si>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</si>
  <si>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</si>
  <si>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</si>
  <si>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</si>
  <si>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</si>
  <si>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</si>
  <si>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</si>
  <si>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</si>
  <si>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</si>
  <si>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</si>
  <si>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</si>
  <si>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</si>
  <si>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</si>
  <si>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</si>
  <si>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</si>
  <si>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</si>
  <si>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</si>
  <si>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</si>
  <si>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</si>
  <si>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</si>
  <si>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</si>
  <si>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</si>
  <si>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</si>
  <si>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</si>
  <si>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</si>
  <si>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</si>
  <si>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</si>
  <si>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</si>
  <si>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</si>
  <si>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</si>
  <si>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</si>
  <si>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</si>
  <si>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</si>
  <si>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</si>
  <si>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</si>
  <si>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</si>
  <si>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</si>
  <si>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</si>
  <si>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</si>
  <si>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</si>
  <si>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</si>
  <si>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</si>
  <si>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</si>
  <si>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</si>
  <si>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</si>
  <si>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</si>
  <si>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</si>
  <si>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</si>
  <si>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</si>
  <si>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</si>
  <si>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</si>
  <si>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</si>
  <si>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</si>
  <si>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</si>
  <si>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</si>
  <si>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</si>
  <si>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</si>
  <si>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</si>
  <si>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</si>
  <si>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</si>
  <si>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</si>
  <si>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</si>
  <si>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</si>
  <si>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</si>
  <si>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</si>
  <si>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</si>
  <si>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</si>
  <si>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</si>
  <si>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</si>
  <si>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</si>
  <si>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</si>
  <si>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</si>
  <si>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</si>
  <si>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</si>
  <si>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</si>
  <si>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</si>
  <si>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</si>
  <si>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</si>
  <si>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</si>
  <si>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</si>
  <si>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</si>
  <si>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</si>
  <si>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</si>
  <si>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</si>
  <si>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</si>
  <si>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</si>
  <si>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</si>
  <si>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</si>
  <si>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</si>
  <si>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</si>
  <si>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</si>
  <si>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</si>
  <si>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</si>
  <si>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</si>
  <si>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</si>
  <si>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</si>
  <si>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</si>
  <si>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</si>
  <si>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</si>
  <si>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</si>
  <si>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</si>
  <si>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</si>
  <si>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</si>
  <si>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</si>
  <si>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</si>
  <si>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</si>
  <si>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</si>
  <si>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</si>
  <si>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</si>
  <si>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</si>
  <si>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</si>
  <si>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</si>
  <si>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</si>
  <si>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</si>
  <si>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</si>
  <si>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</si>
  <si>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</si>
  <si>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</si>
  <si>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</si>
  <si>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</si>
  <si>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</si>
  <si>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</si>
  <si>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</si>
  <si>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</si>
  <si>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</si>
  <si>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</si>
  <si>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</si>
  <si>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</si>
  <si>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</si>
  <si>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</si>
  <si>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</si>
  <si>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</si>
  <si>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</si>
  <si>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</si>
  <si>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</si>
  <si>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</si>
  <si>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</si>
  <si>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</si>
  <si>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</si>
  <si>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</si>
  <si>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</si>
  <si>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</si>
  <si>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</si>
  <si>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</si>
  <si>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</si>
  <si>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</si>
  <si>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</si>
  <si>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</si>
  <si>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</si>
  <si>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</si>
  <si>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</si>
  <si>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</si>
  <si>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</si>
  <si>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</si>
  <si>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</si>
  <si>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</si>
  <si>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</si>
  <si>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</si>
  <si>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</si>
  <si>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</si>
  <si>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</si>
  <si>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</si>
  <si>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</si>
  <si>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</si>
  <si>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</si>
  <si>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</si>
  <si>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</si>
  <si>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</si>
  <si>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</si>
  <si>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</si>
  <si>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</si>
  <si>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</si>
  <si>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</si>
  <si>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</si>
  <si>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</si>
  <si>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</si>
  <si>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</si>
  <si>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</si>
  <si>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</si>
  <si>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</si>
  <si>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</si>
  <si>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</si>
  <si>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</si>
  <si>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</si>
  <si>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</si>
  <si>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</si>
  <si>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</si>
  <si>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</si>
  <si>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</si>
  <si>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</si>
  <si>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</si>
  <si>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</si>
  <si>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</si>
  <si>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</si>
  <si>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</si>
  <si>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</si>
  <si>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</si>
  <si>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</si>
  <si>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</si>
  <si>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</si>
  <si>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</si>
  <si>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</si>
  <si>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</si>
  <si>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</si>
  <si>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</si>
  <si>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</si>
  <si>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</si>
  <si>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</si>
  <si>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</si>
  <si>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</si>
  <si>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</si>
  <si>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</si>
  <si>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</si>
  <si>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</si>
  <si>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</si>
  <si>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</si>
  <si>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</si>
  <si>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</si>
  <si>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</si>
  <si>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</si>
  <si>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</si>
  <si>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</si>
  <si>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</si>
  <si>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</si>
  <si>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</si>
  <si>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</si>
  <si>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</si>
  <si>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</si>
  <si>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</si>
  <si>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</si>
  <si>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</si>
  <si>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</si>
  <si>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</si>
  <si>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</si>
  <si>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</si>
  <si>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</si>
  <si>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</si>
  <si>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</si>
  <si>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</si>
  <si>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</si>
  <si>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</si>
  <si>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</si>
  <si>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</si>
  <si>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</si>
  <si>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</si>
  <si>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</si>
  <si>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</si>
  <si>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</si>
  <si>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</si>
  <si>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</si>
  <si>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</si>
  <si>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</si>
  <si>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</si>
  <si>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</si>
  <si>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</si>
  <si>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</si>
  <si>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</si>
  <si>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</si>
  <si>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</si>
  <si>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</si>
  <si>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</si>
  <si>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</si>
  <si>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</si>
  <si>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</si>
  <si>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</si>
  <si>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</si>
  <si>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</si>
  <si>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</si>
  <si>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</si>
  <si>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</si>
  <si>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</si>
  <si>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</si>
  <si>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</si>
  <si>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</si>
  <si>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</si>
  <si>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</si>
  <si>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</si>
  <si>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</si>
  <si>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</si>
  <si>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</si>
  <si>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</si>
  <si>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</si>
  <si>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</si>
  <si>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</si>
  <si>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</si>
  <si>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</si>
  <si>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</si>
  <si>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</si>
  <si>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</si>
  <si>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</si>
  <si>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</si>
  <si>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</si>
  <si>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</si>
  <si>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</si>
  <si>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</si>
  <si>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</si>
  <si>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</si>
  <si>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</si>
  <si>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</si>
  <si>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</si>
  <si>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</si>
  <si>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</si>
  <si>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</si>
  <si>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</si>
  <si>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</si>
  <si>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</si>
  <si>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</si>
  <si>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</si>
  <si>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</si>
  <si>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</si>
  <si>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</si>
  <si>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</si>
  <si>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</si>
  <si>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</si>
  <si>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</si>
  <si>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</si>
  <si>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</si>
  <si>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</si>
  <si>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</si>
  <si>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</si>
  <si>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</si>
  <si>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</si>
  <si>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</si>
  <si>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</si>
  <si>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</si>
  <si>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</si>
  <si>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</si>
  <si>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</si>
  <si>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</si>
  <si>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</si>
  <si>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</si>
  <si>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</si>
  <si>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</si>
  <si>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</si>
  <si>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</si>
  <si>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</si>
  <si>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</si>
  <si>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</si>
  <si>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</si>
  <si>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</si>
  <si>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</si>
  <si>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</si>
  <si>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</si>
  <si>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</si>
  <si>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</si>
  <si>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</si>
  <si>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</si>
  <si>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</si>
  <si>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</si>
  <si>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</si>
  <si>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</si>
  <si>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</si>
  <si>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</si>
  <si>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</si>
  <si>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</si>
  <si>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</si>
  <si>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</si>
  <si>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</si>
  <si>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</si>
  <si>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</si>
  <si>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</si>
  <si>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</si>
  <si>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</si>
  <si>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</si>
  <si>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</si>
  <si>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</si>
  <si>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</si>
  <si>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</si>
  <si>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</si>
  <si>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</si>
  <si>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</si>
  <si>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</si>
  <si>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</si>
  <si>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</si>
  <si>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</si>
  <si>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</si>
  <si>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</si>
  <si>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</si>
  <si>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</si>
  <si>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</si>
  <si>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</si>
  <si>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</si>
  <si>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</si>
  <si>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</si>
  <si>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</si>
  <si>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</si>
  <si>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</si>
  <si>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</si>
  <si>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</si>
  <si>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</si>
  <si>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</si>
  <si>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</si>
  <si>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</si>
  <si>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</si>
  <si>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</si>
  <si>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</si>
  <si>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</si>
  <si>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</si>
  <si>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</si>
  <si>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</si>
  <si>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</si>
  <si>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</si>
  <si>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</si>
  <si>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</si>
  <si>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</si>
  <si>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</si>
  <si>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</si>
  <si>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</si>
  <si>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</si>
  <si>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</si>
  <si>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</si>
  <si>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</si>
  <si>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</si>
  <si>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</si>
  <si>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</si>
  <si>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</si>
  <si>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</si>
  <si>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</si>
  <si>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</si>
  <si>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</si>
  <si>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</si>
  <si>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</si>
  <si>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</si>
  <si>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</si>
  <si>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</si>
  <si>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</si>
  <si>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</si>
  <si>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</si>
  <si>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</si>
  <si>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</si>
  <si>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</si>
  <si>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</si>
  <si>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</si>
  <si>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</si>
  <si>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</si>
  <si>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</si>
  <si>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</si>
  <si>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</si>
  <si>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</si>
  <si>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</si>
  <si>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</si>
  <si>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</si>
  <si>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</si>
  <si>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</si>
  <si>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</si>
  <si>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</si>
  <si>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</si>
  <si>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</si>
  <si>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</si>
  <si>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</si>
  <si>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</si>
  <si>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</si>
  <si>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</si>
  <si>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</si>
  <si>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</si>
  <si>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</si>
  <si>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</si>
  <si>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</si>
  <si>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</si>
  <si>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</si>
  <si>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</si>
  <si>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</si>
  <si>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</si>
  <si>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</si>
  <si>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</si>
  <si>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</si>
  <si>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</si>
  <si>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</si>
  <si>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</si>
  <si>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</si>
  <si>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</si>
  <si>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</si>
  <si>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</si>
  <si>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</si>
  <si>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</si>
  <si>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</si>
  <si>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</si>
  <si>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</si>
  <si>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</si>
  <si>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</si>
  <si>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</si>
  <si>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</si>
  <si>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</si>
  <si>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</si>
  <si>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</si>
  <si>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</si>
  <si>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</si>
  <si>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</si>
  <si>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</si>
  <si>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</si>
  <si>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</si>
  <si>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</si>
  <si>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</si>
  <si>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</si>
  <si>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</si>
  <si>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</si>
  <si>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</si>
  <si>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</si>
  <si>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</si>
  <si>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</si>
  <si>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</si>
  <si>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</si>
  <si>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</si>
  <si>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</si>
  <si>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</si>
  <si>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</si>
  <si>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</si>
  <si>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</si>
  <si>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</si>
  <si>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</si>
  <si>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</si>
  <si>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</si>
  <si>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</si>
  <si>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</si>
  <si>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</si>
  <si>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</si>
  <si>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</si>
  <si>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</si>
  <si>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</si>
  <si>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</si>
  <si>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</si>
  <si>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</si>
  <si>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</si>
  <si>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</si>
  <si>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</si>
  <si>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</si>
  <si>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</si>
  <si>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</si>
  <si>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</si>
  <si>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</si>
  <si>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</si>
  <si>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</si>
  <si>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</si>
  <si>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</si>
  <si>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</si>
  <si>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</si>
  <si>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</si>
  <si>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</si>
  <si>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</si>
  <si>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</si>
  <si>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</si>
  <si>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</si>
  <si>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</si>
  <si>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</si>
  <si>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</si>
  <si>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</si>
  <si>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</si>
  <si>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</si>
  <si>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</si>
  <si>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</si>
  <si>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</si>
  <si>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</si>
  <si>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</si>
  <si>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</si>
  <si>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</si>
  <si>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</si>
  <si>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</si>
  <si>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</si>
  <si>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</si>
  <si>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</si>
  <si>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</si>
  <si>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</si>
  <si>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</si>
  <si>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</si>
  <si>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</si>
  <si>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</si>
  <si>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</si>
  <si>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</si>
  <si>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</si>
  <si>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</si>
  <si>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</si>
  <si>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</si>
  <si>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</si>
  <si>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</si>
  <si>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</si>
  <si>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</si>
  <si>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</si>
  <si>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</si>
  <si>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</si>
  <si>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</si>
  <si>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</si>
  <si>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</si>
  <si>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</si>
  <si>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</si>
  <si>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</si>
  <si>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</si>
  <si>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</si>
  <si>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</si>
  <si>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</si>
  <si>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</si>
  <si>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</si>
  <si>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</si>
  <si>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</si>
  <si>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</si>
  <si>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</si>
  <si>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</si>
  <si>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</si>
  <si>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</si>
  <si>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</si>
  <si>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</si>
  <si>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</si>
  <si>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</si>
  <si>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</si>
  <si>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</si>
  <si>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</si>
  <si>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</si>
  <si>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</si>
  <si>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</si>
  <si>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</si>
  <si>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</si>
  <si>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</si>
  <si>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</si>
  <si>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</si>
  <si>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</si>
  <si>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</si>
  <si>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</si>
  <si>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</si>
  <si>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</si>
  <si>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</si>
  <si>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</si>
  <si>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</si>
  <si>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</si>
  <si>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</si>
  <si>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</si>
  <si>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</si>
  <si>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</si>
  <si>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</si>
  <si>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</si>
  <si>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</si>
  <si>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</si>
  <si>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</si>
  <si>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</si>
  <si>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</si>
  <si>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</si>
  <si>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</si>
  <si>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</si>
  <si>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</si>
  <si>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</si>
  <si>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</si>
  <si>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</si>
  <si>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</si>
  <si>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</si>
  <si>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</si>
  <si>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</si>
  <si>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</si>
  <si>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</si>
  <si>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</si>
  <si>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</si>
  <si>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</si>
  <si>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</si>
  <si>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</si>
  <si>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</si>
  <si>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</si>
  <si>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</si>
  <si>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</si>
  <si>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</si>
  <si>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</si>
  <si>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</si>
  <si>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</si>
  <si>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</si>
  <si>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</si>
  <si>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</si>
  <si>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</si>
  <si>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</si>
  <si>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</si>
  <si>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</si>
  <si>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</si>
  <si>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</si>
  <si>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</si>
  <si>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</si>
  <si>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</si>
  <si>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</si>
  <si>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</si>
  <si>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</si>
  <si>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</si>
  <si>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</si>
  <si>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</si>
  <si>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</si>
  <si>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</si>
  <si>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</si>
  <si>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</si>
  <si>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</si>
  <si>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</si>
  <si>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</si>
  <si>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</si>
  <si>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</si>
  <si>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</si>
  <si>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</si>
  <si>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</si>
  <si>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</si>
  <si>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</si>
  <si>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</si>
  <si>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</si>
  <si>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</si>
  <si>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</si>
  <si>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</si>
  <si>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</si>
  <si>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</si>
  <si>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</si>
  <si>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</si>
  <si>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</si>
  <si>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</si>
  <si>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</si>
  <si>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</si>
  <si>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</si>
  <si>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</si>
  <si>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</si>
  <si>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</si>
  <si>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</si>
  <si>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</si>
  <si>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</si>
  <si>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</si>
  <si>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</si>
  <si>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</si>
  <si>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</si>
  <si>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</si>
  <si>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</si>
  <si>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</si>
  <si>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</si>
  <si>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</si>
  <si>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</si>
  <si>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</si>
  <si>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</si>
  <si>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</si>
  <si>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</si>
  <si>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</si>
  <si>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</si>
  <si>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</si>
  <si>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</si>
  <si>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</si>
  <si>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</si>
  <si>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</si>
  <si>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</si>
  <si>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</si>
  <si>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</si>
  <si>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</si>
  <si>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</si>
  <si>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</si>
  <si>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</si>
  <si>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</si>
  <si>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</si>
  <si>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</si>
  <si>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</si>
  <si>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</si>
  <si>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</si>
  <si>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</si>
  <si>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</si>
  <si>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</si>
  <si>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</si>
  <si>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</si>
  <si>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</si>
  <si>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</si>
  <si>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</si>
  <si>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</si>
  <si>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</si>
  <si>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</si>
  <si>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</si>
  <si>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</si>
  <si>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</si>
  <si>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</si>
  <si>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</si>
  <si>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</si>
  <si>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</si>
  <si>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</si>
  <si>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</si>
  <si>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</si>
  <si>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</si>
  <si>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</si>
  <si>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</si>
  <si>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</si>
  <si>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</si>
  <si>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</si>
  <si>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</si>
  <si>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</si>
  <si>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</si>
  <si>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</si>
  <si>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</si>
  <si>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</si>
  <si>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</si>
  <si>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</si>
  <si>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</si>
  <si>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</si>
  <si>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</si>
  <si>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</si>
  <si>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</si>
  <si>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</si>
  <si>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</si>
  <si>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</si>
  <si>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</si>
  <si>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</si>
  <si>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</si>
  <si>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</si>
  <si>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</si>
  <si>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</si>
  <si>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</si>
  <si>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</si>
  <si>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</si>
  <si>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</si>
  <si>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</si>
  <si>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</si>
  <si>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</si>
  <si>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</si>
  <si>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</si>
  <si>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</si>
  <si>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</si>
  <si>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</si>
  <si>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</si>
  <si>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</si>
  <si>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</si>
  <si>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</si>
  <si>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</si>
  <si>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</si>
  <si>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</si>
  <si>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</si>
  <si>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</si>
  <si>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</si>
  <si>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</si>
  <si>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</si>
  <si>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</si>
  <si>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</si>
  <si>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</si>
  <si>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</si>
  <si>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</si>
  <si>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</si>
  <si>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</si>
  <si>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</si>
  <si>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</si>
  <si>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</si>
  <si>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</si>
  <si>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</si>
  <si>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</si>
  <si>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</si>
  <si>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</si>
  <si>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</si>
  <si>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</si>
  <si>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</si>
  <si>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</si>
  <si>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</si>
  <si>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</si>
  <si>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</si>
  <si>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</si>
  <si>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</si>
  <si>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</si>
  <si>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</si>
  <si>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</si>
  <si>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</si>
  <si>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</si>
  <si>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</si>
  <si>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</si>
  <si>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</si>
  <si>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</si>
  <si>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</si>
  <si>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</si>
  <si>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</si>
  <si>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</si>
  <si>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</si>
  <si>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</si>
  <si>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</si>
  <si>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</si>
  <si>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</si>
  <si>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</si>
  <si>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</si>
  <si>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</si>
  <si>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</si>
  <si>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</si>
  <si>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</si>
  <si>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</si>
  <si>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</si>
  <si>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</si>
  <si>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</si>
  <si>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</si>
  <si>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</si>
  <si>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</si>
  <si>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</si>
  <si>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</si>
  <si>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</si>
  <si>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</si>
  <si>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</si>
  <si>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</si>
  <si>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</si>
  <si>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</si>
  <si>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</si>
  <si>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</si>
  <si>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</si>
  <si>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</si>
  <si>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</si>
  <si>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</si>
  <si>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</si>
  <si>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</si>
  <si>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</si>
  <si>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</si>
  <si>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</si>
  <si>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</si>
  <si>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</si>
  <si>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</si>
  <si>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</si>
  <si>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</si>
  <si>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</si>
  <si>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</si>
  <si>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</si>
  <si>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</si>
  <si>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</si>
  <si>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</si>
  <si>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</si>
  <si>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</si>
  <si>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</si>
  <si>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</si>
  <si>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</si>
  <si>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</si>
  <si>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</si>
  <si>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</si>
  <si>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</si>
  <si>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</si>
  <si>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</si>
  <si>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</si>
  <si>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</si>
  <si>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</si>
  <si>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</si>
  <si>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</si>
  <si>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</si>
  <si>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</si>
  <si>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</si>
  <si>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</si>
  <si>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</si>
  <si>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</si>
  <si>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</si>
  <si>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</si>
  <si>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</si>
  <si>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</si>
  <si>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</si>
  <si>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</si>
  <si>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</si>
  <si>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</si>
  <si>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</si>
  <si>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</si>
  <si>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</si>
  <si>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</si>
  <si>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</si>
  <si>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</si>
  <si>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</si>
  <si>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</si>
  <si>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</si>
  <si>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</si>
  <si>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</si>
  <si>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</si>
  <si>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</si>
  <si>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</si>
  <si>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</si>
  <si>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</si>
  <si>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</si>
  <si>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</si>
  <si>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</si>
  <si>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</si>
  <si>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</si>
  <si>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</si>
  <si>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</si>
  <si>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</si>
  <si>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</si>
  <si>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</si>
  <si>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</si>
  <si>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</si>
  <si>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</si>
  <si>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</si>
  <si>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</si>
  <si>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</si>
  <si>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</si>
  <si>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</si>
  <si>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</si>
  <si>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</si>
  <si>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</si>
  <si>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</si>
  <si>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</si>
  <si>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</si>
  <si>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</si>
  <si>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</si>
  <si>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</si>
  <si>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</si>
  <si>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</si>
  <si>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</si>
  <si>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</si>
  <si>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</si>
  <si>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</si>
  <si>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</si>
  <si>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</si>
  <si>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</si>
  <si>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</si>
  <si>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</si>
  <si>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</si>
  <si>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</si>
  <si>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</si>
  <si>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</si>
  <si>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</si>
  <si>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</si>
  <si>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</si>
  <si>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</si>
  <si>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</si>
  <si>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</si>
  <si>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</si>
  <si>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</si>
  <si>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</si>
  <si>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</si>
  <si>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</si>
  <si>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</si>
  <si>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</si>
  <si>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</si>
  <si>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</si>
  <si>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</si>
  <si>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</si>
  <si>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</si>
  <si>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</si>
  <si>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</si>
  <si>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</si>
  <si>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</si>
  <si>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</si>
  <si>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</si>
  <si>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</si>
  <si>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</si>
  <si>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</si>
  <si>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</si>
  <si>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</si>
  <si>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</si>
  <si>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</si>
  <si>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</si>
  <si>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</si>
  <si>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</si>
  <si>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</si>
  <si>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</si>
  <si>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</si>
  <si>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</si>
  <si>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</si>
  <si>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</si>
  <si>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</si>
  <si>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</si>
  <si>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</si>
  <si>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</si>
  <si>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</si>
  <si>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</si>
  <si>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</si>
  <si>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</si>
  <si>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</si>
  <si>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</si>
  <si>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</si>
  <si>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</si>
  <si>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</si>
  <si>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</si>
  <si>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</si>
  <si>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</si>
  <si>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</si>
  <si>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</si>
  <si>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</si>
  <si>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</si>
  <si>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</si>
  <si>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</si>
  <si>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</si>
  <si>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</si>
  <si>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</si>
  <si>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</si>
  <si>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</si>
  <si>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</si>
  <si>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</si>
  <si>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</si>
  <si>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</si>
  <si>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</si>
  <si>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</si>
  <si>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</si>
  <si>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</si>
  <si>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</si>
  <si>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</si>
  <si>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</si>
  <si>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</si>
  <si>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</si>
  <si>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</si>
  <si>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</si>
  <si>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</si>
  <si>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</si>
  <si>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</si>
  <si>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</si>
  <si>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</si>
  <si>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</si>
  <si>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</si>
  <si>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</si>
  <si>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</si>
  <si>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</si>
  <si>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</si>
  <si>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</si>
  <si>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</si>
  <si>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</si>
  <si>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</si>
  <si>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</si>
  <si>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</si>
  <si>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</si>
  <si>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</si>
  <si>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</si>
  <si>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</si>
  <si>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</si>
  <si>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</si>
  <si>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</si>
  <si>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</si>
  <si>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</si>
  <si>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</si>
  <si>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</si>
  <si>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</si>
  <si>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</si>
  <si>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</si>
  <si>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</si>
  <si>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</si>
  <si>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</si>
  <si>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</si>
  <si>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</si>
  <si>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</si>
  <si>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</si>
  <si>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</si>
  <si>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</si>
  <si>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</si>
  <si>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</si>
  <si>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</si>
  <si>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</si>
  <si>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</si>
  <si>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</si>
  <si>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</si>
  <si>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</si>
  <si>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</si>
  <si>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</si>
  <si>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</si>
  <si>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</si>
  <si>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</si>
  <si>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</si>
  <si>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</si>
  <si>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</si>
  <si>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</si>
  <si>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</si>
  <si>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</si>
  <si>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</si>
  <si>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</si>
  <si>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</si>
  <si>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</si>
  <si>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</si>
  <si>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</si>
  <si>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</si>
  <si>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</si>
  <si>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</si>
  <si>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</si>
  <si>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</si>
  <si>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</si>
  <si>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</si>
  <si>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</si>
  <si>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</si>
  <si>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</si>
  <si>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</si>
  <si>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</si>
  <si>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</si>
  <si>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</si>
  <si>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</si>
  <si>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</si>
  <si>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</si>
  <si>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</si>
  <si>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</si>
  <si>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</si>
  <si>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</si>
  <si>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</si>
  <si>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</si>
  <si>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</si>
  <si>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</si>
  <si>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</si>
  <si>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</si>
  <si>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</si>
  <si>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</si>
  <si>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</si>
  <si>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</si>
  <si>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</si>
  <si>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</si>
  <si>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</si>
  <si>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</si>
  <si>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</si>
  <si>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</si>
  <si>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</si>
  <si>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</si>
  <si>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</si>
  <si>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</si>
  <si>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</si>
  <si>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</si>
  <si>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</si>
  <si>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</si>
  <si>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</si>
  <si>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</si>
  <si>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</si>
  <si>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</si>
  <si>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</si>
  <si>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</si>
  <si>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</si>
  <si>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</si>
  <si>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</si>
  <si>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</si>
  <si>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</si>
  <si>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</si>
  <si>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</si>
  <si>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</si>
  <si>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</si>
  <si>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</si>
  <si>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</si>
  <si>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</si>
  <si>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</si>
  <si>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</si>
  <si>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</si>
  <si>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</si>
  <si>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</si>
  <si>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</si>
  <si>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</si>
  <si>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</si>
  <si>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</si>
  <si>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</si>
  <si>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</si>
  <si>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</si>
  <si>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</si>
  <si>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</si>
  <si>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</si>
  <si>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</si>
  <si>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</si>
  <si>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</si>
  <si>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</si>
  <si>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</si>
  <si>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</si>
  <si>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</si>
  <si>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</si>
  <si>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</si>
  <si>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</si>
  <si>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</si>
  <si>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</si>
  <si>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</si>
  <si>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</si>
  <si>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</si>
  <si>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</si>
  <si>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</si>
  <si>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</si>
  <si>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</si>
  <si>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</si>
  <si>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</si>
  <si>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</si>
  <si>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</si>
  <si>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</si>
  <si>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</si>
  <si>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</si>
  <si>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</si>
  <si>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</si>
  <si>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</si>
  <si>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</si>
  <si>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</si>
  <si>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</si>
  <si>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</si>
  <si>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</si>
  <si>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</si>
  <si>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</si>
  <si>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</si>
  <si>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</si>
  <si>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</si>
  <si>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</si>
  <si>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</si>
  <si>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</si>
  <si>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</si>
  <si>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</si>
  <si>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</si>
  <si>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</si>
  <si>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</si>
  <si>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</si>
  <si>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</si>
  <si>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</si>
  <si>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</si>
  <si>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</si>
  <si>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</si>
  <si>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</si>
  <si>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</si>
  <si>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</si>
  <si>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</si>
  <si>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</si>
  <si>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</si>
  <si>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</si>
  <si>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</si>
  <si>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</si>
  <si>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</si>
  <si>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</si>
  <si>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</si>
  <si>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</si>
  <si>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</si>
  <si>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</si>
  <si>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</si>
  <si>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</si>
  <si>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</si>
  <si>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</si>
  <si>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</si>
  <si>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</si>
  <si>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</si>
  <si>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</si>
  <si>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</si>
  <si>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</si>
  <si>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</si>
  <si>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</si>
  <si>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</si>
  <si>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</si>
  <si>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</si>
  <si>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</si>
  <si>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</si>
  <si>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</si>
  <si>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</si>
  <si>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</si>
  <si>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</si>
  <si>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</si>
  <si>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</si>
  <si>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</si>
  <si>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</si>
  <si>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</si>
  <si>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</si>
  <si>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</si>
  <si>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</si>
  <si>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</si>
  <si>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</si>
  <si>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</si>
  <si>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</si>
  <si>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</si>
  <si>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</si>
  <si>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</si>
  <si>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</si>
  <si>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</si>
  <si>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</si>
  <si>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</si>
  <si>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</si>
  <si>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</si>
  <si>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</si>
  <si>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</si>
  <si>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</si>
  <si>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</si>
  <si>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</si>
  <si>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</si>
  <si>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</si>
  <si>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</si>
  <si>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</si>
  <si>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</si>
  <si>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</si>
  <si>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</si>
  <si>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</si>
  <si>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</si>
  <si>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</si>
  <si>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</si>
  <si>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</si>
  <si>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</si>
  <si>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</si>
  <si>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</si>
  <si>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</si>
  <si>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</si>
  <si>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</si>
  <si>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</si>
  <si>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</si>
  <si>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</si>
  <si>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</si>
  <si>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</si>
  <si>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</si>
  <si>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</si>
  <si>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</si>
  <si>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</si>
  <si>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</si>
  <si>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</si>
  <si>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</si>
  <si>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</si>
  <si>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</si>
  <si>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</si>
  <si>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</si>
  <si>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</si>
  <si>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</si>
  <si>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</si>
  <si>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</si>
  <si>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</si>
  <si>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</si>
  <si>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</si>
  <si>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</si>
  <si>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</si>
  <si>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</si>
  <si>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</si>
  <si>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</si>
  <si>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</si>
  <si>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</si>
  <si>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</si>
  <si>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</si>
  <si>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</si>
  <si>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</si>
  <si>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</si>
  <si>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</si>
  <si>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</si>
  <si>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</si>
  <si>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</si>
  <si>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</si>
  <si>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</si>
  <si>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</si>
  <si>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</si>
  <si>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</si>
  <si>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</si>
  <si>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</si>
  <si>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</si>
  <si>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</si>
  <si>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</si>
  <si>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</si>
  <si>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</si>
  <si>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</si>
  <si>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</si>
  <si>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</si>
  <si>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</si>
  <si>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</si>
  <si>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</si>
  <si>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</si>
  <si>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</si>
  <si>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</si>
  <si>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</si>
  <si>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</si>
  <si>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</si>
  <si>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</si>
  <si>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</si>
  <si>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</si>
  <si>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</si>
  <si>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</si>
  <si>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</si>
  <si>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</si>
  <si>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</si>
  <si>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</si>
  <si>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</si>
  <si>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</si>
  <si>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</si>
  <si>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</si>
  <si>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</si>
  <si>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</si>
  <si>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</si>
  <si>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</si>
  <si>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</si>
  <si>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</si>
  <si>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</si>
  <si>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</si>
  <si>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</si>
  <si>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</si>
  <si>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</si>
  <si>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</si>
  <si>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</si>
  <si>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</si>
  <si>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</si>
  <si>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</si>
  <si>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</si>
  <si>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</si>
  <si>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</si>
  <si>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</si>
  <si>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</si>
  <si>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</si>
  <si>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</si>
  <si>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</si>
  <si>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</si>
  <si>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</si>
  <si>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</si>
  <si>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</si>
  <si>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</si>
  <si>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</si>
  <si>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</si>
  <si>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</si>
  <si>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</si>
  <si>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</si>
  <si>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</si>
  <si>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</si>
  <si>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</si>
  <si>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</si>
  <si>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</si>
  <si>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</si>
  <si>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</si>
  <si>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</si>
  <si>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</si>
  <si>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</si>
  <si>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</si>
  <si>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</si>
  <si>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</si>
  <si>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</si>
  <si>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</si>
  <si>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</si>
  <si>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</si>
  <si>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</si>
  <si>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</si>
  <si>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</si>
  <si>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</si>
  <si>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</si>
  <si>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</si>
  <si>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</si>
  <si>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</si>
  <si>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</si>
  <si>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</si>
  <si>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</si>
  <si>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</si>
  <si>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</si>
  <si>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</si>
  <si>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</si>
  <si>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</si>
  <si>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</si>
  <si>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</si>
  <si>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</si>
  <si>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</si>
  <si>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</si>
  <si>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</si>
  <si>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</si>
  <si>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</si>
  <si>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</si>
  <si>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</si>
  <si>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</si>
  <si>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</si>
  <si>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</si>
  <si>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</si>
  <si>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</si>
  <si>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</si>
  <si>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</si>
  <si>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</si>
  <si>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</si>
  <si>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</si>
  <si>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</si>
  <si>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</si>
  <si>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</si>
  <si>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</si>
  <si>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</si>
  <si>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</si>
  <si>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</si>
  <si>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</si>
  <si>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</si>
  <si>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</si>
  <si>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</si>
  <si>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</si>
  <si>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</si>
  <si>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</si>
  <si>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</si>
  <si>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</si>
  <si>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</si>
  <si>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</si>
  <si>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</si>
  <si>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</si>
  <si>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</si>
  <si>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</si>
  <si>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</si>
  <si>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</si>
  <si>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</si>
  <si>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</si>
  <si>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</si>
  <si>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</si>
  <si>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</si>
  <si>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</si>
  <si>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</si>
  <si>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</si>
  <si>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</si>
  <si>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</si>
  <si>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</si>
  <si>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</si>
  <si>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</si>
  <si>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</si>
  <si>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</si>
  <si>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</si>
  <si>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</si>
  <si>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</si>
  <si>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</si>
  <si>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</si>
  <si>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</si>
  <si>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</si>
  <si>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</si>
  <si>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</si>
  <si>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</si>
  <si>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</si>
  <si>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</si>
  <si>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</si>
  <si>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</si>
  <si>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</si>
  <si>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</si>
  <si>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</si>
  <si>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</si>
  <si>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</si>
  <si>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</si>
  <si>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</si>
  <si>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</si>
  <si>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</si>
  <si>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</si>
  <si>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</si>
  <si>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</si>
  <si>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</si>
  <si>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</si>
  <si>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</si>
  <si>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</si>
  <si>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</si>
  <si>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</si>
  <si>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</si>
  <si>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</si>
  <si>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</si>
  <si>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</si>
  <si>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</si>
  <si>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</si>
  <si>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</si>
  <si>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</si>
  <si>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</si>
  <si>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</si>
  <si>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</si>
  <si>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</si>
  <si>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</si>
  <si>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</si>
  <si>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</si>
  <si>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</si>
  <si>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</si>
  <si>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</si>
  <si>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</si>
  <si>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</si>
  <si>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</si>
  <si>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</si>
  <si>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</si>
  <si>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</si>
  <si>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</si>
  <si>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</si>
  <si>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</si>
  <si>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</si>
  <si>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</si>
  <si>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</si>
  <si>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</si>
  <si>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</si>
  <si>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</si>
  <si>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</si>
  <si>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</si>
  <si>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</si>
  <si>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</si>
  <si>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</si>
  <si>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</si>
  <si>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</si>
  <si>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</si>
  <si>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</si>
  <si>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</si>
  <si>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</si>
  <si>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</si>
  <si>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</si>
  <si>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</si>
  <si>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</si>
  <si>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</si>
  <si>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</si>
  <si>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</si>
  <si>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</si>
  <si>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</si>
  <si>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</si>
  <si>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</si>
  <si>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</si>
  <si>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</si>
  <si>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</si>
  <si>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</si>
  <si>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</si>
  <si>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</si>
  <si>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</si>
  <si>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</si>
  <si>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</si>
  <si>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</si>
  <si>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</si>
  <si>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</si>
  <si>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</si>
  <si>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</si>
  <si>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</si>
  <si>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</si>
  <si>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</si>
  <si>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</si>
  <si>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</si>
  <si>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</si>
  <si>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</si>
  <si>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</si>
  <si>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</si>
  <si>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</si>
  <si>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</si>
  <si>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</si>
  <si>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</si>
  <si>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</si>
  <si>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</si>
  <si>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</si>
  <si>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</si>
  <si>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</si>
  <si>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</si>
  <si>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</si>
  <si>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</si>
  <si>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</si>
  <si>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</si>
  <si>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</si>
  <si>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</si>
  <si>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</si>
  <si>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</si>
  <si>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</si>
  <si>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</si>
  <si>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</si>
  <si>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</si>
  <si>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</si>
  <si>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</si>
  <si>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</si>
  <si>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</si>
  <si>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</si>
  <si>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</si>
  <si>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</si>
  <si>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</si>
  <si>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</si>
  <si>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</si>
  <si>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</si>
  <si>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</si>
  <si>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</si>
  <si>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</si>
  <si>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</si>
  <si>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</si>
  <si>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</si>
  <si>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</si>
  <si>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</si>
  <si>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</si>
  <si>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</si>
  <si>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</si>
  <si>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</si>
  <si>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</si>
  <si>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</si>
  <si>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</si>
  <si>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</si>
  <si>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</si>
  <si>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</si>
  <si>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</si>
  <si>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</si>
  <si>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</si>
  <si>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</si>
  <si>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</si>
  <si>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</si>
  <si>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</si>
  <si>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</si>
  <si>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</si>
  <si>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</si>
  <si>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</si>
  <si>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</si>
  <si>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</si>
  <si>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</si>
  <si>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</si>
  <si>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</si>
  <si>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</si>
  <si>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</si>
  <si>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</si>
  <si>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</si>
  <si>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</si>
  <si>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</si>
  <si>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</si>
  <si>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</si>
  <si>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</si>
  <si>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</si>
  <si>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</si>
  <si>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</si>
  <si>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</si>
  <si>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</si>
  <si>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</si>
  <si>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</si>
  <si>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</si>
  <si>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</si>
  <si>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</si>
  <si>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</si>
  <si>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</si>
  <si>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</si>
  <si>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</si>
  <si>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</si>
  <si>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</si>
  <si>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</si>
  <si>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</si>
  <si>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</si>
  <si>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</si>
  <si>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</si>
  <si>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</si>
  <si>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</si>
  <si>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</si>
  <si>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</si>
  <si>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</si>
  <si>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</si>
  <si>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</si>
  <si>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</si>
  <si>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</si>
  <si>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</si>
  <si>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</si>
  <si>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</si>
  <si>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</si>
  <si>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</si>
  <si>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</si>
  <si>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</si>
  <si>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</si>
  <si>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</si>
  <si>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</si>
  <si>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</si>
  <si>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</si>
  <si>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</si>
  <si>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</si>
  <si>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</si>
  <si>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</si>
  <si>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</si>
  <si>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</si>
  <si>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</si>
  <si>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</si>
  <si>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</si>
  <si>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</si>
  <si>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</si>
  <si>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</si>
  <si>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</si>
  <si>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</si>
  <si>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</si>
  <si>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</si>
  <si>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</si>
  <si>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</si>
  <si>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</si>
  <si>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</si>
  <si>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</si>
  <si>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</si>
  <si>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</si>
  <si>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</si>
  <si>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</si>
  <si>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</si>
  <si>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</si>
  <si>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</si>
  <si>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</si>
  <si>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</si>
  <si>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</si>
  <si>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</si>
  <si>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</si>
  <si>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</si>
  <si>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</si>
  <si>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</si>
  <si>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</si>
  <si>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</si>
  <si>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</si>
  <si>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</si>
  <si>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</si>
  <si>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</si>
  <si>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</si>
  <si>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</si>
  <si>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</si>
  <si>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</si>
  <si>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</si>
  <si>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</si>
  <si>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</si>
  <si>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</si>
  <si>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</si>
  <si>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</si>
  <si>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</si>
  <si>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</si>
  <si>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</si>
  <si>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</si>
  <si>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</si>
  <si>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</si>
  <si>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</si>
  <si>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</si>
  <si>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</si>
  <si>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</si>
  <si>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</si>
  <si>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</si>
  <si>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</si>
  <si>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</si>
  <si>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</si>
  <si>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</si>
  <si>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</si>
  <si>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</si>
  <si>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</si>
  <si>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</si>
  <si>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</si>
  <si>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</si>
  <si>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</si>
  <si>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</si>
  <si>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</si>
  <si>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</si>
  <si>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</si>
  <si>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</si>
  <si>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</si>
  <si>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</si>
  <si>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</si>
  <si>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</si>
  <si>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</si>
  <si>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</si>
  <si>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</si>
  <si>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</si>
  <si>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</si>
  <si>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</si>
  <si>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</si>
  <si>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</si>
  <si>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</si>
  <si>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</si>
  <si>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</si>
  <si>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</si>
  <si>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</si>
  <si>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</si>
  <si>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</si>
  <si>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</si>
  <si>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</si>
  <si>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</si>
  <si>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</si>
  <si>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</si>
  <si>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</si>
  <si>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</si>
  <si>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</si>
  <si>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</si>
  <si>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</si>
  <si>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</si>
  <si>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</si>
  <si>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</si>
  <si>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</si>
  <si>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</si>
  <si>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</si>
  <si>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</si>
  <si>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</si>
  <si>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</si>
  <si>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</si>
  <si>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</si>
  <si>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</si>
  <si>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</si>
  <si>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</si>
  <si>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</si>
  <si>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</si>
  <si>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</si>
  <si>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</si>
  <si>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</si>
  <si>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</si>
  <si>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</si>
  <si>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</si>
  <si>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</si>
  <si>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</si>
  <si>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</si>
  <si>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</si>
  <si>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</si>
  <si>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</si>
  <si>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</si>
  <si>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</si>
  <si>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</si>
  <si>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</si>
  <si>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</si>
  <si>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</si>
  <si>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</si>
  <si>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</si>
  <si>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</si>
  <si>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</si>
  <si>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</si>
  <si>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</si>
  <si>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</si>
  <si>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</si>
  <si>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</si>
  <si>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</si>
  <si>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</si>
  <si>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</si>
  <si>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</si>
  <si>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</si>
  <si>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</si>
  <si>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</si>
  <si>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</si>
  <si>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</si>
  <si>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</si>
  <si>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</si>
  <si>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</si>
  <si>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</si>
  <si>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</si>
  <si>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</si>
  <si>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</si>
  <si>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</si>
  <si>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</si>
  <si>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</si>
  <si>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</si>
  <si>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</si>
  <si>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</si>
  <si>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</si>
  <si>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</si>
  <si>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</si>
  <si>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</si>
  <si>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</si>
  <si>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</si>
  <si>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</si>
  <si>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</si>
  <si>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</si>
  <si>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</si>
  <si>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</si>
  <si>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</si>
  <si>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</si>
  <si>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</si>
  <si>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</si>
  <si>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</si>
  <si>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</si>
  <si>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</si>
  <si>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</si>
  <si>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</si>
  <si>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</si>
  <si>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</si>
  <si>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</si>
  <si>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</si>
  <si>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</si>
  <si>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</si>
  <si>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</si>
  <si>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</si>
  <si>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</si>
  <si>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</si>
  <si>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</si>
  <si>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</si>
  <si>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</si>
  <si>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</si>
  <si>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</si>
  <si>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</si>
  <si>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</si>
  <si>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</si>
  <si>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</si>
  <si>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</si>
  <si>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</si>
  <si>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</si>
  <si>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</si>
  <si>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</si>
  <si>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</si>
  <si>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</si>
  <si>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</si>
  <si>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</si>
  <si>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</si>
  <si>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</si>
  <si>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</si>
  <si>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</si>
  <si>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</si>
  <si>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</si>
  <si>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</si>
  <si>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</si>
  <si>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</si>
  <si>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</si>
  <si>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</si>
  <si>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</si>
  <si>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</si>
  <si>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</si>
  <si>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</si>
  <si>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</si>
  <si>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</si>
  <si>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</si>
  <si>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</si>
  <si>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</si>
  <si>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</si>
  <si>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</si>
  <si>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</si>
  <si>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</si>
  <si>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</si>
  <si>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</si>
  <si>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</si>
  <si>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</si>
  <si>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</si>
  <si>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</si>
  <si>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</si>
  <si>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</si>
  <si>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</si>
  <si>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</si>
  <si>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</si>
  <si>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</si>
  <si>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</si>
  <si>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</si>
  <si>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</si>
  <si>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</si>
  <si>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</si>
  <si>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</si>
  <si>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</si>
  <si>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</si>
  <si>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</si>
  <si>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</si>
  <si>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</si>
  <si>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</si>
  <si>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</si>
  <si>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</si>
  <si>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</si>
  <si>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</si>
  <si>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</si>
  <si>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</si>
  <si>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</si>
  <si>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</si>
  <si>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</si>
  <si>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</si>
  <si>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</si>
  <si>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</si>
  <si>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</si>
  <si>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</si>
  <si>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</si>
  <si>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</si>
  <si>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</si>
  <si>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</si>
  <si>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</si>
  <si>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</si>
  <si>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</si>
  <si>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</si>
  <si>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</si>
  <si>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</si>
  <si>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</si>
  <si>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</si>
  <si>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</si>
  <si>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</si>
  <si>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</si>
  <si>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</si>
  <si>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</si>
  <si>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</si>
  <si>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</si>
  <si>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</si>
  <si>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</si>
  <si>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</si>
  <si>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</si>
  <si>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</si>
  <si>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</si>
  <si>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</si>
  <si>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</si>
  <si>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</si>
  <si>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</si>
  <si>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</si>
  <si>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</si>
  <si>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</si>
  <si>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</si>
  <si>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</si>
  <si>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</si>
  <si>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</si>
  <si>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</si>
  <si>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</si>
  <si>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</si>
  <si>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</si>
  <si>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</si>
  <si>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</si>
  <si>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</si>
  <si>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</si>
  <si>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</si>
  <si>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</si>
  <si>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</si>
  <si>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</si>
  <si>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</si>
  <si>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</si>
  <si>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</si>
  <si>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</si>
  <si>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</si>
  <si>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</si>
  <si>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</si>
  <si>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</si>
  <si>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</si>
  <si>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</si>
  <si>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</si>
  <si>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</si>
  <si>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</si>
  <si>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</si>
  <si>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</si>
  <si>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</si>
  <si>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</si>
  <si>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</si>
  <si>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</si>
  <si>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</si>
  <si>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</si>
  <si>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</si>
  <si>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</si>
  <si>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</si>
  <si>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</si>
  <si>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</si>
  <si>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</si>
  <si>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</si>
  <si>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</si>
  <si>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</si>
  <si>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</si>
  <si>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</si>
  <si>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</si>
  <si>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</si>
  <si>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</si>
  <si>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</si>
  <si>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</si>
  <si>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</si>
  <si>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</si>
  <si>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</si>
  <si>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</si>
  <si>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</si>
  <si>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</si>
  <si>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</si>
  <si>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</si>
  <si>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</si>
  <si>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</si>
  <si>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</si>
  <si>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</si>
  <si>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</si>
  <si>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</si>
  <si>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</si>
  <si>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</si>
  <si>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</si>
  <si>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</si>
  <si>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</si>
  <si>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</si>
  <si>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</si>
  <si>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</si>
  <si>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</si>
  <si>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</si>
  <si>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</si>
  <si>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</si>
  <si>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</si>
  <si>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</si>
  <si>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</si>
  <si>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</si>
  <si>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</si>
  <si>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</si>
  <si>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</si>
  <si>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</si>
  <si>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</si>
  <si>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</si>
  <si>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</si>
  <si>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</si>
  <si>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</si>
  <si>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</si>
  <si>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</si>
  <si>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</si>
  <si>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</si>
  <si>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</si>
  <si>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</si>
  <si>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</si>
  <si>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</si>
  <si>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</si>
  <si>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</si>
  <si>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</si>
  <si>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</si>
  <si>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</si>
  <si>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</si>
  <si>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</si>
  <si>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</si>
  <si>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</si>
  <si>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</si>
  <si>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</si>
  <si>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</si>
  <si>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</si>
  <si>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</si>
  <si>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</si>
  <si>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</si>
  <si>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</si>
  <si>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</si>
  <si>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</si>
  <si>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</si>
  <si>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</si>
  <si>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</si>
  <si>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</si>
  <si>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</si>
  <si>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</si>
  <si>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</si>
  <si>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</si>
  <si>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</si>
  <si>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</si>
  <si>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</si>
  <si>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</si>
  <si>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</si>
  <si>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</si>
  <si>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</si>
  <si>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</si>
  <si>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</si>
  <si>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</si>
  <si>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</si>
  <si>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</si>
  <si>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</si>
  <si>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</si>
  <si>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</si>
  <si>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</si>
  <si>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</si>
  <si>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</si>
  <si>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</si>
  <si>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</si>
  <si>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</si>
  <si>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</si>
  <si>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</si>
  <si>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</si>
  <si>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</si>
  <si>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</si>
  <si>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</si>
  <si>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</si>
  <si>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</si>
  <si>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</si>
  <si>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</si>
  <si>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</si>
  <si>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</si>
  <si>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</si>
  <si>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</si>
  <si>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</si>
  <si>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</si>
  <si>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</si>
  <si>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</si>
  <si>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</si>
  <si>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</si>
  <si>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</si>
  <si>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</si>
  <si>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</si>
  <si>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</si>
  <si>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</si>
  <si>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</si>
  <si>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</si>
  <si>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</si>
  <si>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</si>
  <si>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</si>
  <si>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</si>
  <si>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</si>
  <si>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</si>
  <si>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</si>
  <si>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</si>
  <si>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</si>
  <si>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</si>
  <si>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</si>
  <si>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</si>
  <si>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</si>
  <si>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</si>
  <si>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</si>
  <si>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</si>
  <si>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</si>
  <si>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</si>
  <si>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</si>
  <si>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</si>
  <si>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</si>
  <si>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</si>
  <si>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</si>
  <si>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</si>
  <si>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</si>
  <si>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</si>
  <si>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</si>
  <si>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</si>
  <si>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</si>
  <si>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</si>
  <si>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</si>
  <si>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</si>
  <si>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</si>
  <si>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</si>
  <si>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</si>
  <si>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</si>
  <si>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</si>
  <si>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</si>
  <si>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</si>
  <si>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</si>
  <si>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</si>
  <si>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</si>
  <si>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</si>
  <si>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</si>
  <si>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</si>
  <si>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</si>
  <si>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</si>
  <si>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</si>
  <si>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</si>
  <si>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</si>
  <si>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</si>
  <si>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</si>
  <si>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</si>
  <si>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</si>
  <si>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</si>
  <si>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</si>
  <si>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</si>
  <si>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</si>
  <si>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</si>
  <si>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</si>
  <si>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</si>
  <si>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</si>
  <si>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</si>
  <si>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</si>
  <si>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</si>
  <si>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</si>
  <si>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</si>
  <si>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</si>
  <si>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</si>
  <si>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</si>
  <si>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</si>
  <si>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</si>
  <si>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</si>
  <si>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</si>
  <si>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</si>
  <si>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</si>
  <si>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</si>
  <si>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</si>
  <si>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</si>
  <si>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</si>
  <si>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</si>
  <si>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</si>
  <si>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</si>
  <si>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</si>
  <si>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</si>
  <si>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</si>
  <si>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</si>
  <si>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</si>
  <si>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</si>
  <si>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</si>
  <si>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</si>
  <si>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</si>
  <si>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</si>
  <si>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</si>
  <si>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</si>
  <si>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</si>
  <si>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</si>
  <si>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</si>
  <si>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</si>
  <si>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</si>
  <si>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</si>
  <si>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</si>
  <si>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</si>
  <si>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</si>
  <si>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</si>
  <si>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</si>
  <si>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</si>
  <si>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</si>
  <si>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</si>
  <si>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</si>
  <si>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</si>
  <si>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</si>
  <si>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</si>
  <si>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</si>
  <si>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</si>
  <si>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</si>
  <si>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</si>
  <si>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</si>
  <si>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</si>
  <si>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</si>
  <si>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</si>
  <si>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</si>
  <si>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</si>
  <si>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</si>
  <si>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</si>
  <si>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</si>
  <si>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</si>
  <si>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</si>
  <si>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</si>
  <si>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</si>
  <si>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</si>
  <si>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</si>
  <si>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</si>
  <si>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</si>
  <si>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</si>
  <si>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</si>
  <si>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</si>
  <si>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</si>
  <si>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</si>
  <si>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</si>
  <si>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</si>
  <si>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</si>
  <si>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</si>
  <si>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</si>
  <si>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</si>
  <si>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</si>
  <si>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</si>
  <si>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</si>
  <si>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</si>
  <si>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</si>
  <si>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</si>
  <si>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</si>
  <si>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</si>
  <si>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</si>
  <si>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</si>
  <si>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</si>
  <si>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</si>
  <si>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</si>
  <si>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</si>
  <si>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</si>
  <si>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</si>
  <si>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</si>
  <si>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</si>
  <si>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</si>
  <si>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</si>
  <si>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</si>
  <si>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</si>
  <si>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</si>
  <si>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</si>
  <si>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</si>
  <si>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</si>
  <si>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</si>
  <si>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</si>
  <si>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</si>
  <si>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</si>
  <si>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</si>
  <si>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</si>
  <si>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</si>
  <si>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</si>
  <si>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</si>
  <si>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</si>
  <si>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</si>
  <si>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</si>
  <si>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</si>
  <si>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</si>
  <si>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</si>
  <si>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</si>
  <si>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</si>
  <si>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</si>
  <si>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</si>
  <si>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</si>
  <si>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</si>
  <si>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</si>
  <si>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</si>
  <si>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</si>
  <si>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</si>
  <si>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</si>
  <si>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</si>
  <si>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</si>
  <si>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</si>
  <si>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</si>
  <si>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</si>
  <si>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</si>
  <si>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</si>
  <si>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</si>
  <si>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</si>
  <si>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</si>
  <si>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</si>
  <si>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</si>
  <si>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</si>
  <si>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</si>
  <si>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</si>
  <si>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</si>
  <si>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</si>
  <si>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</si>
  <si>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</si>
  <si>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</si>
  <si>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</si>
  <si>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</si>
  <si>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</si>
  <si>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</si>
  <si>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</si>
  <si>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</si>
  <si>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</si>
  <si>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</si>
  <si>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</si>
  <si>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</si>
  <si>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</si>
  <si>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</si>
  <si>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</si>
  <si>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</si>
  <si>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</si>
  <si>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</si>
  <si>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</si>
  <si>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</si>
  <si>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</si>
  <si>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</si>
  <si>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</si>
  <si>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</si>
  <si>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</si>
  <si>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</si>
  <si>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</si>
  <si>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</si>
  <si>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</si>
  <si>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</si>
  <si>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</si>
  <si>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</si>
  <si>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</si>
  <si>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</si>
  <si>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</si>
  <si>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</si>
  <si>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</si>
  <si>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</si>
  <si>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</si>
  <si>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</si>
  <si>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</si>
  <si>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</si>
  <si>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</si>
  <si>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</si>
  <si>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</si>
  <si>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</si>
  <si>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</si>
  <si>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</si>
  <si>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</si>
  <si>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</si>
  <si>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</si>
  <si>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</si>
  <si>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</si>
  <si>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</si>
  <si>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</si>
  <si>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</si>
  <si>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</si>
  <si>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</si>
  <si>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</si>
  <si>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</si>
  <si>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</si>
  <si>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</si>
  <si>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</si>
  <si>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</si>
  <si>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</si>
  <si>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</si>
  <si>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</si>
  <si>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</si>
  <si>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</si>
  <si>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</si>
  <si>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</si>
  <si>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</si>
  <si>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</si>
  <si>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</si>
  <si>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</si>
  <si>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</si>
  <si>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</si>
  <si>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</si>
  <si>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</si>
  <si>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</si>
  <si>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</si>
  <si>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</si>
  <si>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</si>
  <si>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</si>
  <si>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</si>
  <si>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</si>
  <si>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</si>
  <si>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</si>
  <si>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</si>
  <si>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</si>
  <si>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</si>
  <si>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</si>
  <si>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</si>
  <si>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</si>
  <si>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</si>
  <si>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</si>
  <si>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</si>
  <si>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</si>
  <si>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</si>
  <si>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</si>
  <si>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</si>
  <si>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</si>
  <si>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</si>
  <si>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</si>
  <si>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</si>
  <si>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</si>
  <si>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</si>
  <si>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</si>
  <si>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</si>
  <si>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</si>
  <si>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</si>
  <si>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</si>
  <si>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</si>
  <si>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</si>
  <si>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</si>
  <si>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</si>
  <si>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</si>
  <si>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</si>
  <si>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</si>
  <si>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</si>
  <si>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</si>
  <si>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</si>
  <si>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</si>
  <si>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</si>
  <si>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</si>
  <si>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</si>
  <si>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</si>
  <si>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</si>
  <si>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</si>
  <si>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</si>
  <si>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</si>
  <si>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</si>
  <si>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</si>
  <si>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</si>
  <si>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</si>
  <si>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</si>
  <si>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</si>
  <si>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</si>
  <si>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</si>
  <si>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</si>
  <si>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</si>
  <si>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</si>
  <si>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</si>
  <si>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</si>
  <si>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</si>
  <si>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</si>
  <si>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</si>
  <si>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</si>
  <si>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</si>
  <si>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</si>
  <si>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</si>
  <si>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</si>
  <si>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</si>
  <si>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</si>
  <si>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</si>
  <si>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</si>
  <si>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</si>
  <si>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</si>
  <si>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</si>
  <si>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</si>
  <si>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</si>
  <si>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</si>
  <si>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</si>
  <si>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</si>
  <si>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</si>
  <si>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</si>
  <si>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</si>
  <si>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</si>
  <si>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</si>
  <si>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</si>
  <si>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</si>
  <si>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</si>
  <si>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</si>
  <si>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</si>
  <si>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</si>
  <si>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</si>
  <si>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</si>
  <si>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</si>
  <si>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</si>
  <si>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</si>
  <si>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</si>
  <si>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</si>
  <si>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</si>
  <si>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</si>
  <si>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</si>
  <si>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</si>
  <si>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</si>
  <si>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</si>
  <si>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</si>
  <si>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</si>
  <si>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</si>
  <si>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</si>
  <si>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</si>
  <si>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</si>
  <si>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</si>
  <si>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</si>
  <si>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</si>
  <si>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</si>
  <si>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</si>
  <si>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</si>
  <si>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</si>
  <si>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</si>
  <si>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</si>
  <si>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</si>
  <si>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</si>
  <si>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</si>
  <si>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</si>
  <si>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</si>
  <si>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</si>
  <si>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</si>
  <si>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</si>
  <si>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</si>
  <si>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</si>
  <si>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</si>
  <si>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</si>
  <si>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</si>
  <si>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</si>
  <si>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</si>
  <si>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</si>
  <si>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</si>
  <si>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</si>
  <si>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</si>
  <si>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</si>
  <si>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</si>
  <si>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</si>
  <si>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</si>
  <si>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</si>
  <si>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</si>
  <si>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</si>
  <si>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</si>
  <si>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</si>
  <si>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</si>
  <si>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</si>
  <si>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</si>
  <si>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</si>
  <si>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</si>
  <si>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</si>
  <si>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</si>
  <si>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</si>
  <si>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</si>
  <si>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</si>
  <si>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</si>
  <si>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</si>
  <si>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</si>
  <si>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</si>
  <si>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</si>
  <si>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</si>
  <si>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</si>
  <si>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</si>
  <si>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</si>
  <si>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</si>
  <si>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</si>
  <si>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</si>
  <si>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</si>
  <si>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</si>
  <si>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</si>
  <si>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</si>
  <si>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</si>
  <si>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</si>
  <si>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</si>
  <si>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</si>
  <si>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</si>
  <si>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</si>
  <si>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</si>
  <si>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</si>
  <si>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</si>
  <si>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</si>
  <si>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</si>
  <si>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</si>
  <si>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</si>
  <si>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</si>
  <si>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</si>
  <si>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</si>
  <si>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</si>
  <si>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</si>
  <si>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</si>
  <si>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</si>
  <si>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</si>
  <si>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</si>
  <si>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</si>
  <si>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</si>
  <si>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</si>
  <si>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</si>
  <si>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</si>
  <si>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</si>
  <si>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</si>
  <si>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</si>
  <si>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</si>
  <si>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</si>
  <si>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</si>
  <si>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</si>
  <si>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</si>
  <si>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</si>
  <si>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</si>
  <si>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</si>
  <si>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</si>
  <si>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</si>
  <si>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</si>
  <si>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</si>
  <si>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</si>
  <si>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</si>
  <si>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</si>
  <si>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</si>
  <si>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</si>
  <si>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</si>
  <si>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</si>
  <si>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</si>
  <si>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</si>
  <si>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</si>
  <si>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</si>
  <si>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</si>
  <si>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</si>
  <si>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</si>
  <si>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</si>
  <si>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</si>
  <si>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</si>
  <si>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</si>
  <si>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</si>
  <si>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</si>
  <si>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</si>
  <si>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</si>
  <si>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</si>
  <si>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</si>
  <si>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</si>
  <si>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</si>
  <si>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</si>
  <si>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</si>
  <si>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</si>
  <si>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</si>
  <si>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</si>
  <si>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</si>
  <si>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</si>
  <si>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</si>
  <si>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</si>
  <si>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</si>
  <si>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</si>
  <si>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</si>
  <si>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</si>
  <si>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</si>
  <si>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</si>
  <si>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</si>
  <si>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</si>
  <si>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</si>
  <si>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</si>
  <si>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</si>
  <si>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</si>
  <si>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</si>
  <si>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</si>
  <si>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</si>
  <si>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</si>
  <si>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</si>
  <si>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</si>
  <si>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</si>
  <si>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</si>
  <si>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</si>
  <si>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</si>
  <si>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</si>
  <si>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</si>
  <si>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</si>
  <si>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</si>
  <si>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</si>
  <si>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</si>
  <si>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</si>
  <si>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</si>
  <si>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</si>
  <si>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</si>
  <si>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</si>
  <si>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</si>
  <si>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</si>
  <si>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</si>
  <si>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</si>
  <si>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</si>
  <si>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</si>
  <si>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</si>
  <si>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</si>
  <si>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</si>
  <si>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</si>
  <si>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</si>
  <si>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</si>
  <si>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</si>
  <si>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</si>
  <si>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</si>
  <si>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</si>
  <si>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</si>
  <si>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</si>
  <si>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</si>
  <si>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</si>
  <si>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</si>
  <si>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</si>
  <si>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</si>
  <si>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</si>
  <si>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</si>
  <si>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</si>
  <si>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</si>
  <si>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</si>
  <si>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</si>
  <si>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</si>
  <si>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</si>
  <si>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</si>
  <si>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</si>
  <si>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</si>
  <si>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</si>
  <si>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</si>
  <si>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</si>
  <si>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</si>
  <si>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</si>
  <si>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</si>
  <si>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</si>
  <si>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</si>
  <si>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</si>
  <si>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</si>
  <si>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</si>
  <si>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</si>
  <si>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</si>
  <si>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</si>
  <si>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</si>
  <si>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</si>
  <si>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</si>
  <si>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</si>
  <si>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</si>
  <si>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</si>
  <si>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</si>
  <si>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</si>
  <si>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</si>
  <si>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</si>
  <si>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</si>
  <si>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</si>
  <si>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</si>
  <si>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</si>
  <si>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</si>
  <si>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</si>
  <si>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</si>
  <si>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</si>
  <si>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</si>
  <si>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</si>
  <si>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</si>
  <si>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</si>
  <si>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</si>
  <si>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</si>
  <si>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</si>
  <si>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</si>
  <si>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</si>
  <si>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</si>
  <si>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</si>
  <si>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</si>
  <si>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</si>
  <si>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</si>
  <si>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</si>
  <si>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</si>
  <si>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</si>
  <si>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</si>
  <si>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</si>
  <si>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</si>
  <si>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</si>
  <si>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</si>
  <si>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</si>
  <si>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</si>
  <si>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</si>
  <si>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</si>
  <si>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</si>
  <si>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</si>
  <si>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</si>
  <si>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</si>
  <si>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</si>
  <si>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</si>
  <si>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</si>
  <si>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</si>
  <si>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</si>
  <si>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</si>
  <si>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</si>
  <si>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</si>
  <si>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</si>
  <si>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</si>
  <si>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</si>
  <si>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</si>
  <si>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</si>
  <si>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</si>
  <si>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</si>
  <si>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</si>
  <si>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</si>
  <si>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</si>
  <si>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</si>
  <si>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</si>
  <si>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</si>
  <si>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</si>
  <si>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</si>
  <si>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</si>
  <si>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</si>
  <si>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</si>
  <si>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</si>
  <si>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</si>
  <si>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</si>
  <si>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</si>
  <si>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</si>
  <si>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</si>
  <si>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</si>
  <si>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</si>
  <si>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</si>
  <si>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</si>
  <si>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</si>
  <si>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</si>
  <si>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</si>
  <si>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</si>
  <si>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</si>
  <si>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</si>
  <si>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</si>
  <si>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</si>
  <si>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</si>
  <si>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</si>
  <si>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</si>
  <si>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</si>
  <si>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</si>
  <si>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</si>
  <si>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</si>
  <si>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</si>
  <si>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</si>
  <si>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</si>
  <si>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</si>
  <si>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</si>
  <si>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</si>
  <si>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</si>
  <si>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</si>
  <si>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</si>
  <si>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</si>
  <si>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</si>
  <si>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</si>
  <si>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</si>
  <si>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</si>
  <si>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</si>
  <si>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</si>
  <si>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</si>
  <si>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</si>
  <si>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</si>
  <si>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</si>
  <si>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</si>
  <si>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</si>
  <si>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</si>
  <si>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</si>
  <si>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</si>
  <si>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</si>
  <si>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</si>
  <si>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</si>
  <si>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</si>
  <si>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</si>
  <si>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</si>
  <si>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</si>
  <si>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</si>
  <si>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</si>
  <si>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</si>
  <si>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</si>
  <si>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</si>
  <si>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</si>
  <si>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</si>
  <si>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</si>
  <si>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</si>
  <si>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</si>
  <si>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</si>
  <si>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</si>
  <si>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</si>
  <si>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</si>
  <si>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</si>
  <si>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</si>
  <si>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</si>
  <si>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</si>
  <si>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</si>
  <si>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</si>
  <si>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</si>
  <si>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</si>
  <si>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</si>
  <si>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</si>
  <si>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</si>
  <si>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</si>
  <si>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</si>
  <si>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</si>
  <si>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</si>
  <si>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</si>
  <si>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</si>
  <si>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</si>
  <si>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</si>
  <si>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</si>
  <si>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</si>
  <si>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</si>
  <si>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</si>
  <si>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</si>
  <si>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</si>
  <si>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</si>
  <si>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</si>
  <si>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</si>
  <si>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</si>
  <si>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</si>
  <si>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</si>
  <si>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</si>
  <si>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</si>
  <si>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</si>
  <si>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</si>
  <si>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</si>
  <si>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</si>
  <si>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</si>
  <si>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</si>
  <si>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</si>
  <si>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</si>
  <si>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</si>
  <si>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</si>
  <si>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</si>
  <si>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</si>
  <si>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</si>
  <si>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</si>
  <si>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</si>
  <si>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</si>
  <si>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</si>
  <si>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</si>
  <si>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</si>
  <si>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</si>
  <si>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</si>
  <si>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</si>
  <si>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</si>
  <si>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</si>
  <si>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</si>
  <si>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</si>
  <si>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</si>
  <si>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</si>
  <si>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</si>
  <si>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</si>
  <si>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</si>
  <si>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</si>
  <si>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</si>
  <si>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</si>
  <si>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</si>
  <si>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</si>
  <si>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</si>
  <si>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</si>
  <si>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</si>
  <si>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</si>
  <si>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</si>
  <si>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</si>
  <si>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</si>
  <si>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</si>
  <si>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</si>
  <si>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</si>
  <si>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</si>
  <si>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</si>
  <si>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</si>
  <si>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</si>
  <si>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</si>
  <si>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</si>
  <si>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</si>
  <si>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</si>
  <si>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</si>
  <si>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</si>
  <si>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</si>
  <si>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</si>
  <si>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</si>
  <si>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</si>
  <si>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</si>
  <si>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</si>
  <si>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</si>
  <si>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</si>
  <si>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</si>
  <si>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</si>
  <si>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</si>
  <si>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</si>
  <si>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</si>
  <si>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</si>
  <si>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</si>
  <si>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</si>
  <si>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</si>
  <si>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</si>
  <si>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</si>
  <si>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</si>
  <si>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</si>
  <si>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</si>
  <si>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</si>
  <si>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</si>
  <si>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</si>
  <si>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</si>
  <si>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</si>
  <si>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</si>
  <si>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</si>
  <si>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</si>
  <si>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</si>
  <si>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</si>
  <si>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</si>
  <si>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</si>
  <si>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</si>
  <si>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</si>
  <si>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</si>
  <si>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</si>
  <si>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</si>
  <si>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</si>
  <si>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</si>
  <si>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</si>
  <si>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</si>
  <si>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</si>
  <si>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</si>
  <si>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</si>
  <si>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</si>
  <si>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</si>
  <si>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</si>
  <si>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</si>
  <si>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</si>
  <si>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</si>
  <si>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</si>
  <si>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</si>
  <si>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</si>
  <si>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</si>
  <si>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</si>
  <si>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</si>
  <si>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</si>
  <si>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</si>
  <si>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</si>
  <si>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</si>
  <si>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</si>
  <si>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</si>
  <si>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</si>
  <si>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</si>
  <si>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</si>
  <si>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</si>
  <si>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</si>
  <si>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</si>
  <si>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</si>
  <si>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</si>
  <si>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</si>
  <si>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</si>
  <si>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</si>
  <si>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</si>
  <si>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</si>
  <si>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</si>
  <si>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</si>
  <si>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</si>
  <si>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</si>
  <si>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</si>
  <si>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</si>
  <si>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</si>
  <si>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</si>
  <si>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</si>
  <si>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</si>
  <si>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</si>
  <si>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</si>
  <si>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</si>
  <si>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</si>
  <si>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</si>
  <si>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</si>
  <si>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</si>
  <si>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</si>
  <si>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</si>
  <si>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</si>
  <si>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</si>
  <si>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</si>
  <si>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</si>
  <si>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</si>
  <si>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</si>
  <si>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</si>
  <si>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</si>
  <si>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</si>
  <si>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</si>
  <si>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</si>
  <si>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</si>
  <si>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</si>
  <si>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</si>
  <si>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</si>
  <si>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</si>
  <si>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</si>
  <si>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</si>
  <si>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</si>
  <si>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</si>
  <si>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</si>
  <si>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</si>
  <si>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</si>
  <si>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</si>
  <si>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</si>
  <si>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</si>
  <si>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</si>
  <si>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</si>
  <si>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</si>
  <si>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</si>
  <si>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</si>
  <si>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</si>
  <si>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</si>
  <si>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</si>
  <si>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</si>
  <si>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</si>
  <si>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</si>
  <si>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</si>
  <si>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</si>
  <si>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</si>
  <si>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</si>
  <si>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</si>
  <si>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</si>
  <si>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</si>
  <si>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</si>
  <si>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</si>
  <si>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</si>
  <si>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</si>
  <si>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</si>
  <si>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</si>
  <si>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</si>
  <si>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</si>
  <si>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</si>
  <si>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</si>
  <si>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</si>
  <si>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</si>
  <si>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</si>
  <si>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</si>
  <si>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</si>
  <si>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</si>
  <si>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</si>
  <si>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</si>
  <si>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</si>
  <si>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</si>
  <si>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</si>
  <si>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</si>
  <si>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</si>
  <si>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</si>
  <si>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</si>
  <si>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</si>
  <si>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</si>
  <si>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</si>
  <si>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</si>
  <si>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</si>
  <si>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</si>
  <si>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</si>
  <si>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</si>
  <si>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</si>
  <si>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</si>
  <si>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</si>
  <si>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</si>
  <si>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</si>
  <si>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</si>
  <si>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</si>
  <si>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</si>
  <si>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</si>
  <si>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</si>
  <si>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</si>
  <si>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</si>
  <si>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</si>
  <si>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</si>
  <si>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</si>
  <si>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</si>
  <si>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</si>
  <si>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</si>
  <si>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</si>
  <si>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</si>
  <si>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</si>
  <si>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</si>
  <si>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</si>
  <si>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</si>
  <si>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</si>
  <si>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</si>
  <si>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</si>
  <si>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</si>
  <si>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</si>
  <si>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</si>
  <si>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</si>
  <si>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</si>
  <si>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</si>
  <si>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</si>
  <si>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</si>
  <si>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</si>
  <si>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</si>
  <si>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</si>
  <si>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</si>
  <si>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</si>
  <si>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</si>
  <si>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</si>
  <si>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</si>
  <si>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</si>
  <si>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</si>
  <si>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</si>
  <si>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</si>
  <si>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</si>
  <si>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</si>
  <si>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</si>
  <si>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</si>
  <si>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</si>
  <si>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</si>
  <si>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</si>
  <si>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</si>
  <si>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</si>
  <si>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</si>
  <si>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</si>
  <si>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</si>
  <si>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</si>
  <si>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</si>
  <si>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</si>
  <si>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</si>
  <si>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</si>
  <si>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</si>
  <si>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</si>
  <si>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</si>
  <si>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</si>
  <si>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</si>
  <si>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</si>
  <si>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</si>
  <si>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</si>
  <si>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</si>
  <si>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</si>
  <si>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</si>
  <si>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</si>
  <si>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</si>
  <si>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</si>
  <si>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</si>
  <si>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</si>
  <si>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</si>
  <si>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</si>
  <si>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</si>
  <si>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</si>
  <si>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</si>
  <si>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</si>
  <si>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</si>
  <si>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</si>
  <si>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</si>
  <si>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</si>
  <si>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</si>
  <si>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</si>
  <si>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</si>
  <si>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</si>
  <si>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</si>
  <si>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</si>
  <si>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</si>
  <si>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</si>
  <si>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</si>
  <si>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</si>
  <si>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</si>
  <si>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</si>
  <si>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</si>
  <si>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</si>
  <si>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</si>
  <si>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</si>
  <si>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</si>
  <si>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</si>
  <si>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</si>
  <si>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</si>
  <si>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</si>
  <si>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</si>
  <si>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</si>
  <si>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</si>
  <si>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</si>
  <si>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</si>
  <si>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</si>
  <si>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</si>
  <si>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</si>
  <si>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</si>
  <si>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</si>
  <si>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</si>
  <si>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</si>
  <si>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</si>
  <si>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</si>
  <si>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</si>
  <si>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</si>
  <si>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</si>
  <si>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</si>
  <si>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</si>
  <si>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</si>
  <si>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</si>
  <si>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</si>
  <si>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</si>
  <si>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</si>
  <si>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</si>
  <si>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</si>
  <si>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</si>
  <si>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</si>
  <si>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</si>
  <si>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</si>
  <si>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</si>
  <si>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</si>
  <si>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</si>
  <si>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</si>
  <si>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</si>
  <si>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</si>
  <si>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</si>
  <si>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</si>
  <si>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</si>
  <si>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</si>
  <si>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</si>
  <si>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</si>
  <si>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</si>
  <si>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</si>
  <si>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</si>
  <si>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</si>
  <si>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</si>
  <si>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</si>
  <si>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</si>
  <si>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</si>
  <si>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</si>
  <si>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</si>
  <si>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</si>
  <si>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</si>
  <si>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</si>
  <si>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</si>
  <si>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</si>
  <si>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</si>
  <si>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</si>
  <si>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</si>
  <si>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</si>
  <si>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</si>
  <si>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</si>
  <si>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</si>
  <si>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</si>
  <si>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</si>
  <si>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</si>
  <si>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</si>
  <si>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</si>
  <si>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</si>
  <si>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</si>
  <si>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</si>
  <si>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</si>
  <si>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</si>
  <si>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</si>
  <si>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</si>
  <si>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</si>
  <si>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</si>
  <si>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</si>
  <si>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</si>
  <si>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</si>
  <si>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</si>
  <si>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</si>
  <si>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</si>
  <si>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</si>
  <si>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</si>
  <si>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</si>
  <si>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</si>
  <si>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</si>
  <si>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</si>
  <si>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</si>
  <si>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</si>
  <si>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</si>
  <si>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</si>
  <si>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</si>
  <si>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</si>
  <si>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</si>
  <si>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</si>
  <si>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</si>
  <si>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</si>
  <si>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</si>
  <si>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</si>
  <si>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</si>
  <si>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</si>
  <si>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</si>
  <si>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</si>
  <si>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</si>
  <si>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</si>
  <si>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</si>
  <si>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</si>
  <si>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</si>
  <si>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</si>
  <si>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</si>
  <si>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</si>
  <si>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</si>
  <si>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</si>
  <si>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</si>
  <si>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</si>
  <si>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</si>
  <si>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</si>
  <si>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</si>
  <si>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</si>
  <si>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</si>
  <si>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</si>
  <si>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</si>
  <si>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</si>
  <si>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</si>
  <si>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</si>
  <si>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</si>
  <si>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</si>
  <si>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</si>
  <si>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</si>
  <si>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</si>
  <si>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</si>
  <si>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</si>
  <si>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</si>
  <si>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</si>
  <si>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</si>
  <si>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</si>
  <si>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</si>
  <si>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</si>
  <si>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</si>
  <si>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</si>
  <si>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</si>
  <si>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</si>
  <si>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</si>
  <si>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</si>
  <si>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</si>
  <si>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</si>
  <si>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</si>
  <si>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</si>
  <si>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</si>
  <si>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</si>
  <si>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</si>
  <si>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</si>
  <si>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</si>
  <si>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</si>
  <si>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</si>
  <si>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</si>
  <si>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</si>
  <si>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</si>
  <si>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</si>
  <si>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</si>
  <si>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</si>
  <si>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</si>
  <si>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</si>
  <si>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</si>
  <si>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</si>
  <si>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</si>
  <si>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</si>
  <si>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</si>
  <si>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</si>
  <si>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</si>
  <si>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</si>
  <si>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</si>
  <si>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</si>
  <si>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</si>
  <si>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</si>
  <si>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</si>
  <si>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</si>
  <si>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</si>
  <si>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</si>
  <si>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</si>
  <si>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</si>
  <si>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</si>
  <si>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</si>
  <si>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</si>
  <si>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</si>
  <si>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</si>
  <si>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</si>
  <si>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</si>
  <si>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</si>
  <si>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</si>
  <si>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</si>
  <si>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</si>
  <si>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</si>
  <si>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</si>
  <si>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</si>
  <si>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</si>
  <si>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</si>
  <si>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</si>
  <si>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</si>
  <si>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</si>
  <si>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</si>
  <si>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</si>
  <si>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</si>
  <si>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</si>
  <si>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</si>
  <si>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</si>
  <si>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</si>
  <si>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</si>
  <si>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</si>
  <si>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</si>
  <si>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</si>
  <si>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</si>
  <si>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</si>
  <si>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</si>
  <si>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</si>
  <si>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</si>
  <si>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</si>
  <si>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</si>
  <si>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</si>
  <si>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</si>
  <si>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</si>
  <si>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</si>
  <si>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</si>
  <si>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</si>
  <si>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</si>
  <si>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</si>
  <si>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</si>
  <si>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</si>
  <si>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</si>
  <si>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</si>
  <si>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</si>
  <si>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</si>
  <si>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</si>
  <si>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</si>
  <si>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</si>
  <si>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</si>
  <si>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</si>
  <si>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</si>
  <si>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</si>
  <si>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</si>
  <si>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</si>
  <si>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</si>
  <si>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</si>
  <si>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</si>
  <si>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</si>
  <si>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</si>
  <si>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</si>
  <si>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</si>
  <si>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</si>
  <si>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</si>
  <si>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</si>
  <si>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</si>
  <si>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</si>
  <si>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</si>
  <si>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</si>
  <si>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</si>
  <si>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</si>
  <si>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</si>
  <si>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</si>
  <si>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</si>
  <si>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</si>
  <si>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</si>
  <si>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</si>
  <si>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</si>
  <si>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</si>
  <si>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</si>
  <si>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</si>
  <si>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</si>
  <si>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</si>
  <si>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</si>
  <si>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</si>
  <si>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</si>
  <si>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</si>
  <si>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</si>
  <si>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</si>
  <si>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</si>
  <si>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</si>
  <si>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</si>
  <si>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</si>
  <si>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</si>
  <si>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</si>
  <si>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</si>
  <si>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</si>
  <si>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</si>
  <si>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</si>
  <si>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</si>
  <si>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</si>
  <si>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</si>
  <si>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</si>
  <si>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</si>
  <si>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</si>
  <si>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</si>
  <si>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</si>
  <si>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</si>
  <si>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</si>
  <si>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</si>
  <si>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</si>
  <si>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</si>
  <si>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</si>
  <si>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</si>
  <si>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</si>
  <si>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</si>
  <si>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</si>
  <si>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</si>
  <si>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</si>
  <si>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</si>
  <si>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</si>
  <si>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</si>
  <si>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</si>
  <si>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</si>
  <si>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</si>
  <si>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</si>
  <si>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</si>
  <si>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</si>
  <si>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</si>
  <si>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</si>
  <si>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</si>
  <si>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</si>
  <si>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</si>
  <si>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</si>
  <si>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</si>
  <si>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</si>
  <si>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</si>
  <si>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</si>
  <si>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</si>
  <si>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</si>
  <si>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</si>
  <si>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</si>
  <si>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</si>
  <si>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</si>
  <si>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</si>
  <si>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</si>
  <si>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</si>
  <si>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</si>
  <si>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</si>
  <si>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</si>
  <si>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</si>
  <si>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</si>
  <si>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</si>
  <si>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</si>
  <si>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</si>
  <si>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</si>
  <si>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</si>
  <si>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</si>
  <si>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</si>
  <si>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</si>
  <si>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</si>
  <si>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</si>
  <si>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</si>
  <si>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</si>
  <si>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</si>
  <si>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</si>
  <si>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</si>
  <si>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</si>
  <si>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</si>
  <si>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</si>
  <si>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</si>
  <si>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</si>
  <si>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</si>
  <si>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</si>
  <si>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</si>
  <si>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</si>
  <si>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</si>
  <si>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</si>
  <si>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</si>
  <si>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</si>
  <si>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</si>
  <si>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</si>
  <si>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</si>
  <si>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</si>
  <si>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</si>
  <si>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</si>
  <si>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</si>
  <si>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</si>
  <si>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</si>
  <si>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</si>
  <si>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</si>
  <si>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</si>
  <si>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</si>
  <si>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</si>
  <si>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</si>
  <si>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</si>
  <si>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</si>
  <si>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</si>
  <si>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</si>
  <si>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</si>
  <si>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</si>
  <si>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</si>
  <si>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</si>
  <si>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</si>
  <si>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</si>
  <si>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</si>
  <si>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</si>
  <si>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</si>
  <si>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</si>
  <si>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</si>
  <si>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</si>
  <si>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</si>
  <si>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</si>
  <si>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</si>
  <si>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</si>
  <si>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</si>
  <si>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</si>
  <si>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</si>
  <si>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</si>
  <si>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</si>
  <si>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</si>
  <si>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</si>
  <si>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</si>
  <si>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</si>
  <si>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</si>
  <si>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</si>
  <si>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</si>
  <si>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</si>
  <si>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</si>
  <si>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</si>
  <si>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</si>
  <si>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</si>
  <si>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</si>
  <si>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</si>
  <si>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</si>
  <si>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</si>
  <si>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</si>
  <si>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</si>
  <si>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</si>
  <si>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</si>
  <si>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</si>
  <si>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</si>
  <si>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</si>
  <si>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</si>
  <si>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</si>
  <si>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</si>
  <si>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</si>
  <si>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</si>
  <si>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</si>
  <si>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</si>
  <si>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</si>
  <si>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</si>
  <si>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</si>
  <si>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</si>
  <si>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</si>
  <si>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</si>
  <si>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</si>
  <si>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</si>
  <si>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</si>
  <si>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</si>
  <si>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</si>
  <si>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</si>
  <si>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</si>
  <si>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</si>
  <si>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</si>
  <si>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</si>
  <si>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</si>
  <si>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</si>
  <si>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</si>
  <si>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</si>
  <si>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</si>
  <si>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</si>
  <si>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</si>
  <si>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</si>
  <si>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</si>
  <si>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</si>
  <si>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</si>
  <si>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</si>
  <si>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</si>
  <si>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</si>
  <si>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</si>
  <si>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</si>
  <si>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</si>
  <si>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</si>
  <si>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</si>
  <si>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</si>
  <si>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</si>
  <si>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</si>
  <si>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</si>
  <si>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</si>
  <si>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</si>
  <si>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</si>
  <si>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</si>
  <si>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</si>
  <si>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</si>
  <si>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</si>
  <si>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</si>
  <si>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</si>
  <si>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</si>
  <si>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</si>
  <si>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</si>
  <si>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</si>
  <si>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</si>
  <si>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</si>
  <si>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</si>
  <si>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</si>
  <si>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</si>
  <si>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</si>
  <si>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</si>
  <si>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</si>
  <si>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</si>
  <si>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</si>
  <si>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</si>
  <si>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</si>
  <si>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</si>
  <si>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</si>
  <si>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</si>
  <si>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</si>
  <si>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</si>
  <si>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</si>
  <si>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</si>
  <si>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</si>
  <si>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</si>
  <si>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</si>
  <si>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</si>
  <si>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</si>
  <si>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</si>
  <si>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</si>
  <si>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</si>
  <si>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</si>
  <si>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</si>
  <si>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</si>
  <si>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</si>
  <si>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</si>
  <si>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</si>
  <si>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</si>
  <si>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</si>
  <si>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</si>
  <si>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</si>
  <si>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</si>
  <si>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</si>
  <si>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</si>
  <si>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</si>
  <si>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</si>
  <si>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</si>
  <si>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</si>
  <si>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</si>
  <si>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</si>
  <si>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</si>
  <si>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</si>
  <si>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</si>
  <si>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</si>
  <si>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</si>
  <si>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</si>
  <si>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</si>
  <si>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</si>
  <si>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</si>
  <si>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</si>
  <si>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</si>
  <si>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</si>
  <si>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</si>
  <si>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</si>
  <si>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</si>
  <si>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</si>
  <si>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</si>
  <si>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</si>
  <si>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</si>
  <si>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</si>
  <si>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</si>
  <si>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</si>
  <si>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</si>
  <si>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</si>
  <si>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</si>
  <si>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</si>
  <si>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</si>
  <si>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</si>
  <si>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</si>
  <si>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</si>
  <si>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</si>
  <si>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</si>
  <si>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</si>
  <si>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</si>
  <si>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</si>
  <si>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</si>
  <si>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</si>
  <si>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</si>
  <si>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</si>
  <si>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</si>
  <si>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</si>
  <si>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</si>
  <si>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</si>
  <si>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</si>
  <si>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</si>
  <si>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</si>
  <si>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</si>
  <si>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</si>
  <si>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</si>
  <si>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</si>
  <si>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</si>
  <si>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</si>
  <si>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</si>
  <si>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</si>
  <si>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</si>
  <si>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</si>
  <si>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</si>
  <si>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</si>
  <si>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</si>
  <si>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</si>
  <si>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</si>
  <si>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</si>
  <si>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</si>
  <si>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</si>
  <si>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</si>
  <si>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</si>
  <si>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</si>
  <si>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</si>
  <si>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</si>
  <si>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</si>
  <si>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</si>
  <si>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</si>
  <si>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</si>
  <si>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</si>
  <si>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</si>
  <si>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</si>
  <si>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</si>
  <si>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</si>
  <si>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</si>
  <si>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</si>
  <si>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</si>
  <si>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</si>
  <si>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</si>
  <si>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</si>
  <si>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</si>
  <si>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</si>
  <si>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</si>
  <si>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</si>
  <si>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</si>
  <si>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</si>
  <si>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</si>
  <si>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</si>
  <si>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</si>
  <si>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</si>
  <si>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</si>
  <si>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</si>
  <si>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</si>
  <si>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</si>
  <si>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</si>
  <si>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</si>
  <si>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</si>
  <si>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</si>
  <si>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</si>
  <si>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</si>
  <si>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</si>
  <si>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</si>
  <si>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</si>
  <si>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</si>
  <si>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</si>
  <si>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</si>
  <si>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</si>
  <si>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</si>
  <si>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</si>
  <si>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</si>
  <si>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</si>
  <si>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</si>
  <si>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</si>
  <si>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</si>
  <si>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</si>
  <si>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</si>
  <si>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</si>
  <si>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</si>
  <si>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</si>
  <si>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</si>
  <si>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</si>
  <si>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</si>
  <si>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</si>
  <si>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</si>
  <si>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</si>
  <si>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</si>
  <si>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</si>
  <si>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</si>
  <si>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</si>
  <si>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</si>
  <si>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</si>
  <si>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</si>
  <si>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</si>
  <si>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</si>
  <si>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</si>
  <si>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</si>
  <si>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</si>
  <si>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</si>
  <si>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</si>
  <si>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</si>
  <si>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</si>
  <si>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</si>
  <si>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</si>
  <si>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</si>
  <si>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</si>
  <si>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</si>
  <si>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</si>
  <si>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</si>
  <si>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</si>
  <si>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</si>
  <si>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</si>
  <si>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</si>
  <si>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</si>
  <si>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</si>
  <si>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</si>
  <si>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</si>
  <si>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</si>
  <si>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</si>
  <si>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</si>
  <si>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</si>
  <si>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</si>
  <si>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</si>
  <si>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</si>
  <si>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</si>
  <si>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</si>
  <si>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</si>
  <si>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</si>
  <si>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</si>
  <si>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</si>
  <si>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</si>
  <si>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</si>
  <si>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</si>
  <si>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</si>
  <si>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</si>
  <si>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</si>
  <si>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</si>
  <si>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</si>
  <si>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</si>
  <si>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</si>
  <si>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</si>
  <si>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</si>
  <si>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</si>
  <si>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</si>
  <si>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</si>
  <si>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</si>
  <si>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</si>
  <si>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</si>
  <si>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</si>
  <si>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</si>
  <si>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</si>
  <si>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</si>
  <si>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</si>
  <si>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</si>
  <si>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</si>
  <si>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</si>
  <si>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</si>
  <si>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</si>
  <si>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</si>
  <si>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</si>
  <si>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</si>
  <si>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</si>
  <si>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</si>
  <si>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</si>
  <si>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</si>
  <si>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</si>
  <si>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</si>
  <si>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</si>
  <si>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</si>
  <si>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</si>
  <si>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</si>
  <si>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</si>
  <si>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</si>
  <si>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</si>
  <si>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</si>
  <si>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</si>
  <si>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</si>
  <si>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</si>
  <si>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</si>
  <si>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</si>
  <si>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</si>
  <si>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</si>
  <si>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</si>
  <si>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</si>
  <si>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</si>
  <si>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</si>
  <si>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</si>
  <si>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</si>
  <si>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</si>
  <si>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</si>
  <si>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</si>
  <si>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</si>
  <si>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</si>
  <si>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</si>
  <si>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</si>
  <si>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</si>
  <si>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</si>
  <si>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</si>
  <si>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</si>
  <si>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</si>
  <si>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</si>
  <si>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</si>
  <si>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</si>
  <si>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</si>
  <si>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</si>
  <si>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</si>
  <si>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</si>
  <si>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</si>
  <si>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</si>
  <si>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</si>
  <si>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</si>
  <si>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</si>
  <si>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</si>
  <si>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</si>
  <si>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</si>
  <si>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</si>
  <si>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</si>
  <si>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</si>
  <si>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</si>
  <si>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</si>
  <si>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</si>
  <si>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</si>
  <si>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</si>
  <si>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</si>
  <si>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</si>
  <si>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</si>
  <si>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</si>
  <si>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</si>
  <si>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</si>
  <si>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</si>
  <si>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</si>
  <si>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</si>
  <si>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</si>
  <si>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</si>
  <si>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</si>
  <si>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</si>
  <si>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</si>
  <si>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</si>
  <si>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</si>
  <si>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</si>
  <si>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</si>
  <si>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</si>
  <si>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</si>
  <si>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</si>
  <si>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</si>
  <si>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</si>
  <si>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</si>
  <si>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</si>
  <si>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</si>
  <si>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</si>
  <si>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</si>
  <si>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</si>
  <si>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</si>
  <si>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</si>
  <si>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</si>
  <si>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</si>
  <si>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</si>
  <si>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</si>
  <si>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</si>
  <si>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</si>
  <si>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</si>
  <si>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</si>
  <si>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</si>
  <si>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</si>
  <si>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</si>
  <si>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</si>
  <si>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</si>
  <si>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</si>
  <si>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</si>
  <si>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</si>
  <si>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</si>
  <si>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</si>
  <si>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</si>
  <si>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</si>
  <si>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</si>
  <si>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</si>
  <si>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</si>
  <si>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</si>
  <si>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</si>
  <si>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</si>
  <si>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</si>
  <si>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</si>
  <si>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</si>
  <si>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</si>
  <si>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</si>
  <si>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</si>
  <si>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</si>
  <si>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</si>
  <si>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</si>
  <si>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</si>
  <si>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</si>
  <si>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</si>
  <si>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</si>
  <si>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</si>
  <si>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</si>
  <si>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</si>
  <si>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</si>
  <si>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</si>
  <si>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</si>
  <si>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</si>
  <si>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</si>
  <si>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</si>
  <si>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</si>
  <si>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</si>
  <si>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</si>
  <si>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</si>
  <si>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</si>
  <si>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</si>
  <si>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</si>
  <si>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</si>
  <si>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</si>
  <si>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</si>
  <si>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</si>
  <si>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</si>
  <si>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</si>
  <si>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</si>
  <si>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</si>
  <si>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</si>
  <si>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</si>
  <si>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</si>
  <si>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</si>
  <si>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</si>
  <si>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</si>
  <si>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</si>
  <si>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</si>
  <si>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</si>
  <si>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</si>
  <si>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</si>
  <si>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</si>
  <si>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</si>
  <si>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</si>
  <si>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</si>
  <si>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</si>
  <si>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</si>
  <si>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</si>
  <si>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</si>
  <si>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</si>
  <si>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</si>
  <si>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</si>
  <si>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</si>
  <si>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</si>
  <si>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</si>
  <si>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</si>
  <si>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</si>
  <si>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</si>
  <si>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</si>
  <si>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</si>
  <si>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</si>
  <si>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</si>
  <si>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</si>
  <si>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</si>
  <si>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</si>
  <si>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</si>
  <si>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</si>
  <si>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</si>
  <si>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</si>
  <si>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</si>
  <si>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</si>
  <si>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</si>
  <si>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</si>
  <si>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</si>
  <si>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</si>
  <si>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</si>
  <si>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</si>
  <si>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</si>
  <si>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</si>
  <si>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</si>
  <si>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</si>
  <si>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</si>
  <si>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</si>
  <si>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</si>
  <si>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</si>
  <si>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</si>
  <si>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</si>
  <si>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</si>
  <si>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</si>
  <si>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</si>
  <si>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</si>
  <si>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</si>
  <si>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</si>
  <si>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</si>
  <si>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</si>
  <si>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</si>
  <si>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</si>
  <si>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</si>
  <si>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</si>
  <si>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</si>
  <si>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</si>
  <si>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</si>
  <si>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</si>
  <si>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</si>
  <si>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</si>
  <si>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</si>
  <si>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</si>
  <si>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</si>
  <si>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</si>
  <si>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</si>
  <si>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</si>
  <si>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</si>
  <si>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</si>
  <si>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</si>
  <si>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</si>
  <si>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</si>
  <si>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</si>
  <si>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</si>
  <si>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</si>
  <si>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</si>
  <si>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</si>
  <si>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</si>
  <si>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</si>
  <si>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</si>
  <si>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</si>
  <si>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</si>
  <si>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</si>
  <si>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</si>
  <si>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</si>
  <si>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</si>
  <si>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</si>
  <si>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</si>
  <si>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</si>
  <si>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</si>
  <si>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</si>
  <si>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</si>
  <si>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</si>
  <si>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</si>
  <si>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</si>
  <si>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</si>
  <si>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</si>
  <si>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</si>
  <si>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</si>
  <si>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</si>
  <si>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</si>
  <si>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</si>
  <si>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</si>
  <si>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</si>
  <si>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</si>
  <si>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</si>
  <si>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</si>
  <si>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</si>
  <si>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</si>
  <si>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</si>
  <si>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</si>
  <si>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</si>
  <si>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</si>
  <si>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</si>
  <si>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</si>
  <si>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</si>
  <si>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</si>
  <si>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</si>
  <si>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</si>
  <si>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</si>
  <si>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</si>
  <si>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</si>
  <si>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</si>
  <si>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</si>
  <si>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</si>
  <si>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</si>
  <si>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</si>
  <si>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</si>
  <si>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</si>
  <si>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</si>
  <si>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</si>
  <si>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</si>
  <si>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</si>
  <si>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</si>
  <si>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</si>
  <si>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</si>
  <si>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</si>
  <si>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</si>
  <si>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</si>
  <si>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</si>
  <si>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</si>
  <si>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</si>
  <si>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</si>
  <si>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</si>
  <si>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</si>
  <si>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</si>
  <si>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</si>
  <si>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</si>
  <si>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</si>
  <si>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</si>
  <si>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</si>
  <si>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</si>
  <si>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</si>
  <si>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</si>
  <si>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</si>
  <si>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</si>
  <si>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</si>
  <si>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</si>
  <si>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</si>
  <si>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</si>
  <si>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</si>
  <si>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</si>
  <si>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</si>
  <si>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</si>
  <si>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</si>
  <si>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</si>
  <si>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</si>
  <si>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</si>
  <si>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</si>
  <si>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</si>
  <si>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</si>
  <si>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</si>
  <si>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</si>
  <si>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</si>
  <si>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</si>
  <si>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</si>
  <si>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</si>
  <si>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</si>
  <si>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</si>
  <si>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</si>
  <si>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</si>
  <si>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</si>
  <si>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</si>
  <si>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</si>
  <si>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</si>
  <si>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</si>
  <si>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</si>
  <si>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</si>
  <si>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</si>
  <si>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</si>
  <si>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</si>
  <si>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</si>
  <si>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</si>
  <si>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</si>
  <si>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</si>
  <si>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</si>
  <si>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</si>
  <si>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</si>
  <si>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</si>
  <si>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</si>
  <si>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</si>
  <si>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</si>
  <si>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</si>
  <si>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</si>
  <si>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</si>
  <si>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</si>
  <si>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</si>
  <si>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</si>
  <si>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</si>
  <si>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</si>
  <si>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</si>
  <si>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</si>
  <si>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</si>
  <si>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</si>
  <si>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</si>
  <si>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</si>
  <si>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</si>
  <si>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</si>
  <si>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</si>
  <si>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</si>
  <si>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</si>
  <si>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</si>
  <si>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</si>
  <si>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</si>
  <si>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</si>
  <si>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</si>
  <si>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</si>
  <si>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</si>
  <si>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</si>
  <si>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</si>
  <si>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</si>
  <si>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</si>
  <si>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</si>
  <si>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</si>
  <si>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</si>
  <si>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</si>
  <si>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</si>
  <si>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</si>
  <si>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</si>
  <si>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</si>
  <si>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</si>
  <si>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</si>
  <si>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</si>
  <si>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</si>
  <si>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</si>
  <si>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</si>
  <si>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</si>
  <si>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</si>
  <si>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</si>
  <si>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</si>
  <si>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</si>
  <si>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</si>
  <si>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</si>
  <si>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</si>
  <si>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</si>
  <si>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</si>
  <si>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</si>
  <si>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</si>
  <si>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</si>
  <si>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</si>
  <si>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</si>
  <si>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</si>
  <si>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</si>
  <si>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</si>
  <si>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</si>
  <si>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</si>
  <si>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</si>
  <si>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</si>
  <si>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</si>
  <si>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</si>
  <si>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</si>
  <si>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</si>
  <si>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</si>
  <si>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</si>
  <si>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</si>
  <si>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</si>
  <si>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</si>
  <si>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</si>
  <si>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</si>
  <si>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</si>
  <si>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</si>
  <si>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</si>
  <si>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</si>
  <si>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</si>
  <si>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</si>
  <si>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</si>
  <si>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</si>
  <si>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</si>
  <si>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</si>
  <si>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</si>
  <si>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</si>
  <si>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</si>
  <si>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</si>
  <si>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</si>
  <si>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</si>
  <si>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</si>
  <si>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</si>
  <si>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</si>
  <si>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</si>
  <si>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</si>
  <si>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</si>
  <si>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</si>
  <si>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</si>
  <si>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</si>
  <si>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</si>
  <si>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</si>
  <si>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</si>
  <si>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</si>
  <si>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</si>
  <si>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</si>
  <si>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</si>
  <si>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</si>
  <si>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</si>
  <si>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</si>
  <si>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</si>
  <si>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</si>
  <si>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</si>
  <si>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</si>
  <si>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</si>
  <si>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</si>
  <si>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</si>
  <si>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</si>
  <si>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</si>
  <si>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</si>
  <si>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</si>
  <si>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</si>
  <si>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</si>
  <si>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</si>
  <si>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</si>
  <si>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</si>
  <si>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</si>
  <si>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</si>
  <si>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</si>
  <si>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</si>
  <si>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</si>
  <si>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</si>
  <si>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</si>
  <si>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</si>
  <si>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</si>
  <si>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</si>
  <si>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</si>
  <si>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</si>
  <si>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</si>
  <si>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</si>
  <si>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</si>
  <si>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</si>
  <si>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</si>
  <si>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</si>
  <si>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</si>
  <si>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</si>
  <si>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</si>
  <si>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</si>
  <si>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</si>
  <si>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</si>
  <si>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</si>
  <si>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</si>
  <si>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</si>
  <si>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</si>
  <si>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</si>
  <si>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</si>
  <si>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</si>
  <si>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</si>
  <si>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</si>
  <si>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</si>
  <si>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</si>
  <si>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</si>
  <si>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</si>
  <si>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</si>
  <si>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</si>
  <si>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</si>
  <si>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</si>
  <si>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</si>
  <si>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</si>
  <si>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</si>
  <si>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</si>
  <si>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</si>
  <si>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</si>
  <si>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</si>
  <si>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</si>
  <si>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</si>
  <si>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</si>
  <si>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</si>
  <si>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</si>
  <si>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</si>
  <si>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</si>
  <si>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</si>
  <si>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</si>
  <si>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</si>
  <si>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</si>
  <si>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</si>
  <si>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</si>
  <si>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</si>
  <si>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</si>
  <si>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</si>
  <si>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</si>
  <si>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</si>
  <si>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</si>
  <si>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</si>
  <si>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</si>
  <si>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</si>
  <si>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</si>
  <si>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</si>
  <si>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</si>
  <si>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</si>
  <si>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</si>
  <si>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</si>
  <si>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</si>
  <si>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</si>
  <si>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</si>
  <si>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</si>
  <si>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</si>
  <si>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</si>
  <si>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</si>
  <si>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</si>
  <si>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</si>
  <si>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</si>
  <si>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</si>
  <si>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</si>
  <si>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</si>
  <si>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</si>
  <si>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</si>
  <si>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</si>
  <si>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</si>
  <si>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</si>
  <si>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</si>
  <si>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</si>
  <si>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</si>
  <si>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</si>
  <si>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</si>
  <si>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</si>
  <si>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</si>
  <si>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</si>
  <si>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</si>
  <si>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</si>
  <si>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</si>
  <si>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</si>
  <si>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</si>
  <si>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</si>
  <si>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</si>
  <si>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</si>
  <si>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</si>
  <si>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</si>
  <si>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</si>
  <si>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</si>
  <si>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</si>
  <si>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</si>
  <si>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</si>
  <si>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</si>
  <si>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</si>
  <si>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</si>
  <si>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</si>
  <si>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</si>
  <si>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</si>
  <si>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</si>
  <si>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</si>
  <si>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</si>
  <si>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</si>
  <si>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</si>
  <si>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</si>
  <si>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</si>
  <si>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</si>
  <si>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</si>
  <si>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</si>
  <si>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</si>
  <si>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</si>
  <si>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</si>
  <si>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</si>
  <si>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</si>
  <si>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</si>
  <si>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</si>
  <si>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</si>
  <si>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</si>
  <si>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</si>
  <si>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</si>
  <si>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</si>
  <si>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</si>
  <si>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</si>
  <si>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</si>
  <si>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</si>
  <si>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</si>
  <si>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</si>
  <si>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</si>
  <si>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</si>
  <si>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</si>
  <si>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</si>
  <si>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</si>
  <si>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</si>
  <si>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</si>
  <si>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</si>
  <si>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</si>
  <si>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</si>
  <si>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</si>
  <si>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</si>
  <si>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</si>
  <si>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</si>
  <si>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</si>
  <si>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</si>
  <si>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</si>
  <si>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</si>
  <si>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</si>
  <si>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</si>
  <si>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</si>
  <si>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</si>
  <si>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</si>
  <si>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</si>
  <si>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</si>
  <si>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</si>
  <si>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</si>
  <si>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</si>
  <si>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</si>
  <si>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</si>
  <si>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</si>
  <si>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</si>
  <si>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</si>
  <si>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</si>
  <si>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</si>
  <si>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</si>
  <si>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</si>
  <si>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</si>
  <si>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</si>
  <si>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</si>
  <si>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</si>
  <si>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</si>
  <si>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</si>
  <si>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</si>
  <si>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</si>
  <si>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</si>
  <si>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</si>
  <si>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</si>
  <si>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</si>
  <si>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</si>
  <si>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</si>
  <si>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</si>
  <si>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</si>
  <si>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</si>
  <si>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</si>
  <si>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</si>
  <si>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</si>
  <si>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</si>
  <si>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</si>
  <si>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</si>
  <si>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</si>
  <si>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</si>
  <si>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</si>
  <si>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</si>
  <si>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</si>
  <si>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</si>
  <si>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</si>
  <si>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</si>
  <si>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</si>
  <si>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</si>
  <si>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</si>
  <si>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</si>
  <si>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</si>
  <si>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</si>
  <si>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</si>
  <si>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</si>
  <si>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</si>
  <si>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</si>
  <si>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</si>
  <si>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</si>
  <si>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</si>
  <si>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</si>
  <si>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</si>
  <si>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</si>
  <si>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</si>
  <si>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</si>
  <si>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</si>
  <si>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</si>
  <si>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</si>
  <si>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</si>
  <si>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</si>
  <si>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</si>
  <si>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</si>
  <si>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</si>
  <si>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</si>
  <si>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</si>
  <si>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</si>
  <si>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</si>
  <si>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</si>
  <si>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</si>
  <si>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</si>
  <si>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</si>
  <si>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</si>
  <si>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</si>
  <si>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</si>
  <si>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</si>
  <si>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</si>
  <si>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</si>
  <si>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</si>
  <si>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</si>
  <si>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</si>
  <si>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</si>
  <si>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</si>
  <si>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</si>
  <si>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</si>
  <si>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</si>
  <si>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</si>
  <si>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</si>
  <si>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</si>
  <si>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</si>
  <si>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</si>
  <si>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</si>
  <si>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</si>
  <si>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</si>
  <si>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</si>
  <si>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</si>
  <si>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</si>
  <si>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</si>
  <si>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</si>
  <si>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</si>
  <si>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</si>
  <si>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</si>
  <si>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</si>
  <si>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</si>
  <si>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</si>
  <si>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</si>
  <si>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</si>
  <si>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</si>
  <si>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</si>
  <si>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</si>
  <si>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</si>
  <si>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</si>
  <si>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</si>
  <si>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</si>
  <si>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</si>
  <si>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</si>
  <si>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</si>
  <si>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</si>
  <si>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</si>
  <si>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</si>
  <si>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</si>
  <si>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</si>
  <si>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</si>
  <si>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</si>
  <si>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</si>
  <si>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</si>
  <si>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</si>
  <si>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</si>
  <si>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</si>
  <si>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</si>
  <si>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</si>
  <si>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</si>
  <si>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</si>
  <si>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</si>
  <si>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</si>
  <si>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</si>
  <si>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</si>
  <si>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</si>
  <si>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</si>
  <si>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</si>
  <si>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</si>
  <si>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</si>
  <si>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</si>
  <si>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</si>
  <si>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</si>
  <si>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</si>
  <si>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</si>
  <si>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</si>
  <si>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</si>
  <si>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</si>
  <si>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</si>
  <si>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</si>
  <si>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</si>
  <si>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</si>
  <si>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</si>
  <si>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</si>
  <si>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</si>
  <si>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</si>
  <si>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</si>
  <si>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</si>
  <si>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</si>
  <si>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</si>
  <si>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</si>
  <si>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</si>
  <si>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</si>
  <si>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</si>
  <si>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</si>
  <si>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</si>
  <si>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</si>
  <si>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</si>
  <si>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</si>
  <si>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</si>
  <si>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</si>
  <si>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</si>
  <si>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</si>
  <si>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</si>
  <si>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</si>
  <si>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</si>
  <si>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</si>
  <si>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</si>
  <si>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</si>
  <si>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</si>
  <si>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</si>
  <si>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</si>
  <si>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</si>
  <si>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</si>
  <si>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</si>
  <si>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</si>
  <si>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</si>
  <si>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</si>
  <si>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</si>
  <si>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</si>
  <si>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</si>
  <si>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</si>
  <si>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</si>
  <si>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</si>
  <si>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</si>
  <si>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</si>
  <si>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</si>
  <si>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</si>
  <si>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</si>
  <si>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</si>
  <si>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</si>
  <si>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</si>
  <si>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</si>
  <si>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</si>
  <si>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</si>
  <si>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</si>
  <si>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</si>
  <si>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</si>
  <si>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</si>
  <si>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</si>
  <si>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</si>
  <si>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</si>
  <si>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</si>
  <si>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</si>
  <si>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</si>
  <si>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</si>
  <si>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</si>
  <si>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</si>
  <si>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</si>
  <si>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</si>
  <si>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</si>
  <si>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</si>
  <si>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</si>
  <si>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</si>
  <si>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</si>
  <si>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</si>
  <si>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</si>
  <si>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</si>
  <si>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</si>
  <si>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</si>
  <si>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</si>
  <si>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</si>
  <si>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</si>
  <si>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</si>
  <si>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</si>
  <si>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</si>
  <si>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</si>
  <si>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</si>
  <si>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</si>
  <si>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</si>
  <si>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</si>
  <si>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</si>
  <si>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</si>
  <si>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</si>
  <si>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</si>
  <si>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</si>
  <si>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</si>
  <si>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</si>
  <si>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</si>
  <si>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</si>
  <si>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</si>
  <si>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</si>
  <si>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</si>
  <si>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</si>
  <si>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</si>
  <si>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</si>
  <si>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</si>
  <si>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</si>
  <si>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</si>
  <si>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</si>
  <si>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</si>
  <si>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</si>
  <si>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</si>
  <si>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</si>
  <si>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</si>
  <si>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</si>
  <si>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</si>
  <si>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</si>
  <si>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</si>
  <si>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</si>
  <si>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</si>
  <si>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</si>
  <si>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</si>
  <si>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</si>
  <si>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</si>
  <si>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</si>
  <si>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</si>
  <si>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</si>
  <si>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</si>
  <si>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</si>
  <si>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</si>
  <si>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</si>
  <si>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</si>
  <si>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</si>
  <si>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</si>
  <si>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</si>
  <si>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</si>
  <si>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</si>
  <si>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</si>
  <si>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</si>
  <si>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</si>
  <si>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</si>
  <si>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</si>
  <si>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</si>
  <si>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</si>
  <si>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</si>
  <si>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</si>
  <si>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</si>
  <si>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</si>
  <si>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</si>
  <si>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</si>
  <si>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</si>
  <si>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</si>
  <si>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</si>
  <si>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</si>
  <si>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</si>
  <si>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</si>
  <si>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</si>
  <si>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</si>
  <si>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</si>
  <si>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</si>
  <si>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</si>
  <si>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</si>
  <si>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</si>
  <si>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</si>
  <si>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</si>
  <si>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</si>
  <si>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</si>
  <si>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</si>
  <si>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</si>
  <si>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</si>
  <si>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</si>
  <si>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</si>
  <si>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</si>
  <si>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</si>
  <si>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</si>
  <si>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</si>
  <si>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</si>
  <si>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</si>
  <si>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</si>
  <si>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</si>
  <si>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</si>
  <si>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</si>
  <si>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</si>
  <si>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</si>
  <si>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</si>
  <si>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</si>
  <si>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</si>
  <si>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</si>
  <si>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</si>
  <si>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</si>
  <si>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</si>
  <si>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</si>
  <si>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</si>
  <si>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</si>
  <si>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</si>
  <si>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</si>
  <si>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</si>
  <si>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</si>
  <si>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</si>
  <si>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</si>
  <si>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</si>
  <si>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</si>
  <si>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</si>
  <si>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</si>
  <si>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</si>
  <si>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</si>
  <si>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</si>
  <si>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</si>
  <si>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</si>
  <si>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</si>
  <si>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</si>
  <si>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</si>
  <si>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</si>
  <si>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</si>
  <si>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</si>
  <si>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</si>
  <si>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</si>
  <si>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</si>
  <si>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</si>
  <si>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</si>
  <si>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</si>
  <si>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</si>
  <si>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</si>
  <si>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</si>
  <si>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</si>
  <si>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</si>
  <si>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</si>
  <si>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</si>
  <si>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</si>
  <si>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</si>
  <si>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</si>
  <si>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</si>
  <si>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</si>
  <si>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</si>
  <si>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</si>
  <si>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</si>
  <si>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</si>
  <si>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</si>
  <si>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</si>
  <si>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</si>
  <si>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</si>
  <si>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</si>
  <si>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</si>
  <si>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</si>
  <si>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</si>
  <si>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</si>
  <si>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</si>
  <si>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</si>
  <si>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</si>
  <si>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</si>
  <si>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</si>
  <si>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</si>
  <si>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</si>
  <si>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</si>
  <si>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</si>
  <si>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</si>
  <si>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</si>
  <si>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</si>
  <si>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</si>
  <si>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</si>
  <si>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</si>
  <si>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</si>
  <si>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</si>
  <si>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</si>
  <si>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</si>
  <si>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</si>
  <si>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</si>
  <si>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</si>
  <si>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</si>
  <si>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</si>
  <si>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</si>
  <si>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</si>
  <si>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</si>
  <si>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</si>
  <si>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</si>
  <si>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</si>
  <si>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</si>
  <si>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</si>
  <si>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</si>
  <si>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</si>
  <si>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</si>
  <si>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</si>
  <si>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</si>
  <si>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</si>
  <si>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</si>
  <si>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</si>
  <si>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</si>
  <si>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</si>
  <si>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</si>
  <si>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</si>
  <si>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</si>
  <si>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</si>
  <si>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</si>
  <si>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</si>
  <si>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</si>
  <si>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</si>
  <si>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</si>
  <si>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</si>
  <si>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</si>
  <si>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</si>
  <si>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</si>
  <si>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</si>
  <si>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</si>
  <si>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</si>
  <si>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</si>
  <si>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</si>
  <si>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</si>
  <si>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</si>
  <si>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</si>
  <si>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</si>
  <si>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</si>
  <si>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</si>
  <si>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</si>
  <si>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</si>
  <si>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</si>
  <si>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</si>
  <si>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</si>
  <si>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</si>
  <si>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</si>
  <si>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</si>
  <si>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</si>
  <si>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</si>
  <si>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</si>
  <si>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</si>
  <si>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</si>
  <si>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</si>
  <si>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</si>
  <si>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</si>
  <si>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</si>
  <si>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</si>
  <si>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</si>
  <si>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</si>
  <si>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</si>
  <si>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</si>
  <si>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</si>
  <si>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</si>
  <si>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</si>
  <si>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</si>
  <si>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</si>
  <si>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</si>
  <si>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</si>
  <si>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</si>
  <si>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</si>
  <si>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</si>
  <si>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</si>
  <si>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</si>
  <si>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</si>
  <si>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</si>
  <si>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</si>
  <si>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</si>
  <si>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</si>
  <si>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</si>
  <si>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</si>
  <si>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</si>
  <si>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</si>
  <si>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</si>
  <si>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</si>
  <si>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</si>
  <si>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</si>
  <si>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</si>
  <si>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</si>
  <si>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</si>
  <si>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</si>
  <si>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</si>
  <si>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</si>
  <si>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</si>
  <si>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</si>
  <si>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</si>
  <si>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</si>
  <si>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</si>
  <si>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</si>
  <si>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</si>
  <si>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</si>
  <si>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</si>
  <si>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</si>
  <si>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</si>
  <si>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</si>
  <si>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</si>
  <si>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</si>
  <si>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</si>
  <si>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</si>
  <si>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</si>
  <si>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</si>
  <si>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</si>
  <si>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</si>
  <si>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</si>
  <si>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</si>
  <si>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</si>
  <si>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</si>
  <si>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</si>
  <si>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</si>
  <si>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</si>
  <si>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</si>
  <si>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</si>
  <si>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</si>
  <si>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</si>
  <si>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</si>
  <si>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</si>
  <si>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</si>
  <si>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</si>
  <si>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</si>
  <si>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</si>
  <si>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</si>
  <si>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</si>
  <si>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</si>
  <si>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</si>
  <si>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</si>
  <si>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</si>
  <si>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</si>
  <si>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</si>
  <si>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</si>
  <si>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</si>
  <si>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</si>
  <si>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</si>
  <si>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</si>
  <si>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</si>
  <si>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</si>
  <si>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</si>
  <si>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</si>
  <si>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</si>
  <si>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</si>
  <si>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</si>
  <si>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</si>
  <si>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</si>
  <si>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</si>
  <si>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</si>
  <si>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</si>
  <si>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</si>
  <si>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</si>
  <si>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</si>
  <si>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</si>
  <si>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</si>
  <si>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</si>
  <si>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</si>
  <si>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</si>
  <si>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</si>
  <si>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</si>
  <si>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</si>
  <si>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</si>
  <si>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</si>
  <si>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</si>
  <si>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</si>
  <si>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</si>
  <si>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</si>
  <si>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</si>
  <si>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</si>
  <si>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</si>
  <si>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</si>
  <si>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</si>
  <si>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</si>
  <si>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</si>
  <si>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</si>
  <si>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</si>
  <si>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</si>
  <si>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</si>
  <si>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</si>
  <si>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</si>
  <si>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</si>
  <si>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</si>
  <si>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</si>
  <si>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</si>
  <si>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</si>
  <si>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</si>
  <si>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</si>
  <si>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</si>
  <si>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</si>
  <si>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</si>
  <si>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</si>
  <si>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</si>
  <si>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</si>
  <si>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</si>
  <si>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</si>
  <si>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</si>
  <si>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</si>
  <si>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</si>
  <si>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</si>
  <si>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</si>
  <si>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</si>
  <si>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</si>
  <si>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</si>
  <si>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</si>
  <si>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</si>
  <si>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</si>
  <si>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</si>
  <si>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</si>
  <si>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</si>
  <si>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</si>
  <si>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</si>
  <si>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</si>
  <si>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</si>
  <si>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</si>
  <si>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</si>
  <si>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</si>
  <si>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</si>
  <si>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</si>
  <si>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</si>
  <si>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</si>
  <si>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</si>
  <si>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</si>
  <si>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</si>
  <si>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</si>
  <si>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</si>
  <si>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</si>
  <si>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</si>
  <si>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</si>
  <si>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</si>
  <si>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</si>
  <si>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</si>
  <si>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</si>
  <si>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</si>
  <si>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</si>
  <si>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</si>
  <si>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</si>
  <si>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</si>
  <si>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</si>
  <si>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</si>
  <si>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</si>
  <si>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</si>
  <si>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</si>
  <si>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</si>
  <si>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</si>
  <si>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</si>
  <si>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</si>
  <si>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</si>
  <si>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</si>
  <si>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</si>
  <si>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</si>
  <si>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</si>
  <si>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</si>
  <si>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</si>
  <si>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</si>
  <si>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</si>
  <si>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</si>
  <si>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</si>
  <si>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</si>
  <si>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</si>
  <si>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</si>
  <si>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</si>
  <si>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</si>
  <si>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</si>
  <si>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</si>
  <si>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</si>
  <si>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</si>
  <si>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</si>
  <si>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</si>
  <si>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</si>
  <si>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</si>
  <si>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</si>
  <si>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</si>
  <si>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</si>
  <si>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</si>
  <si>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</si>
  <si>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</si>
  <si>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</si>
  <si>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</si>
  <si>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</si>
  <si>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</si>
  <si>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</si>
  <si>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</si>
  <si>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</si>
  <si>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</si>
  <si>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</si>
  <si>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</si>
  <si>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</si>
  <si>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</si>
  <si>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</si>
  <si>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</si>
  <si>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</si>
  <si>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</si>
  <si>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</si>
  <si>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</si>
  <si>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</si>
  <si>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</si>
  <si>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</si>
  <si>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</si>
  <si>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</si>
  <si>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</si>
  <si>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</si>
  <si>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</si>
  <si>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</si>
  <si>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</si>
  <si>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</si>
  <si>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</si>
  <si>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</si>
  <si>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</si>
  <si>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</si>
  <si>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</si>
  <si>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</si>
  <si>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</si>
  <si>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</si>
  <si>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</si>
  <si>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</si>
  <si>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</si>
  <si>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</si>
  <si>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</si>
  <si>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</si>
  <si>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</si>
  <si>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</si>
  <si>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</si>
  <si>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</si>
  <si>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</si>
  <si>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</si>
  <si>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</si>
  <si>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</si>
  <si>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</si>
  <si>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</si>
  <si>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</si>
  <si>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</si>
  <si>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</si>
  <si>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</si>
  <si>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</si>
  <si>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</si>
  <si>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</si>
  <si>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</si>
  <si>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</si>
  <si>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</si>
  <si>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</si>
  <si>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</si>
  <si>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</si>
  <si>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</si>
  <si>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</si>
  <si>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</si>
  <si>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</si>
  <si>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</si>
  <si>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</si>
  <si>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</si>
  <si>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</si>
  <si>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</si>
  <si>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</si>
  <si>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</si>
  <si>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</si>
  <si>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</si>
  <si>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</si>
  <si>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</si>
  <si>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</si>
  <si>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</si>
  <si>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</si>
  <si>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</si>
  <si>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</si>
  <si>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</si>
  <si>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</si>
  <si>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</si>
  <si>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</si>
  <si>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</si>
  <si>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</si>
  <si>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</si>
  <si>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</si>
  <si>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</si>
  <si>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</si>
  <si>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</si>
  <si>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</si>
  <si>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</si>
  <si>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</si>
  <si>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</si>
  <si>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</si>
  <si>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</si>
  <si>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</si>
  <si>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</si>
  <si>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</si>
  <si>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</si>
  <si>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</si>
  <si>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</si>
  <si>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</si>
  <si>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</si>
  <si>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</si>
  <si>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</si>
  <si>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</si>
  <si>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</si>
  <si>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</si>
  <si>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</si>
  <si>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</si>
  <si>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</si>
  <si>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</si>
  <si>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</si>
  <si>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</si>
  <si>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</si>
  <si>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</si>
  <si>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</si>
  <si>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</si>
  <si>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</si>
  <si>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</si>
  <si>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</si>
  <si>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</si>
  <si>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</si>
  <si>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</si>
  <si>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</si>
  <si>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</si>
  <si>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</si>
  <si>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</si>
  <si>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</si>
  <si>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</si>
  <si>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</si>
  <si>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</si>
  <si>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</si>
  <si>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</si>
  <si>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</si>
  <si>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</si>
  <si>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</si>
  <si>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</si>
  <si>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</si>
  <si>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</si>
  <si>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</si>
  <si>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</si>
  <si>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</si>
  <si>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</si>
  <si>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</si>
  <si>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</si>
  <si>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</si>
  <si>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</si>
  <si>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</si>
  <si>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</si>
  <si>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</si>
  <si>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</si>
  <si>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</si>
  <si>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</si>
  <si>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</si>
  <si>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</si>
  <si>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</si>
  <si>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</si>
  <si>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</si>
  <si>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</si>
  <si>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</si>
  <si>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</si>
  <si>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</si>
  <si>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</si>
  <si>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</si>
  <si>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</si>
  <si>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</si>
  <si>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</si>
  <si>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</si>
  <si>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</si>
  <si>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</si>
  <si>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</si>
  <si>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</si>
  <si>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</si>
  <si>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</si>
  <si>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</si>
  <si>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</si>
  <si>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</si>
  <si>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</si>
  <si>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</si>
  <si>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</si>
  <si>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</si>
  <si>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</si>
  <si>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</si>
  <si>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</si>
  <si>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</si>
  <si>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</si>
  <si>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</si>
  <si>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</si>
  <si>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</si>
  <si>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</si>
  <si>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</si>
  <si>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</si>
  <si>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</si>
  <si>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</si>
  <si>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</si>
  <si>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</si>
  <si>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</si>
  <si>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</si>
  <si>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</si>
  <si>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</si>
  <si>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</si>
  <si>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</si>
  <si>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</si>
  <si>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</si>
  <si>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</si>
  <si>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</si>
  <si>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</si>
  <si>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</si>
  <si>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</si>
  <si>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</si>
  <si>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</si>
  <si>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</si>
  <si>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</si>
  <si>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</si>
  <si>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</si>
  <si>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</si>
  <si>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</si>
  <si>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</si>
  <si>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</si>
  <si>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</si>
  <si>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</si>
  <si>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</si>
  <si>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</si>
  <si>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</si>
  <si>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</si>
  <si>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</si>
  <si>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</si>
  <si>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</si>
  <si>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</si>
  <si>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</si>
  <si>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</si>
  <si>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</si>
  <si>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</si>
  <si>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</si>
  <si>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</si>
  <si>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</si>
  <si>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</si>
  <si>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</si>
  <si>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</si>
  <si>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</si>
  <si>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</si>
  <si>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</si>
  <si>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</si>
  <si>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</si>
  <si>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</si>
  <si>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</si>
  <si>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</si>
  <si>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</si>
  <si>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</si>
  <si>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</si>
  <si>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</si>
  <si>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</si>
  <si>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</si>
  <si>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</si>
  <si>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</si>
  <si>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</si>
  <si>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</si>
  <si>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</si>
  <si>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</si>
  <si>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</si>
  <si>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</si>
  <si>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</si>
  <si>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</si>
  <si>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</si>
  <si>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</si>
  <si>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</si>
  <si>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</si>
  <si>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</si>
  <si>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</si>
  <si>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</si>
  <si>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</si>
  <si>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</si>
  <si>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</si>
  <si>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</si>
  <si>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</si>
  <si>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</si>
  <si>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</si>
  <si>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</si>
  <si>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</si>
  <si>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</si>
  <si>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</si>
  <si>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</si>
  <si>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</si>
  <si>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</si>
  <si>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</si>
  <si>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</si>
  <si>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</si>
  <si>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</si>
  <si>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</si>
  <si>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</si>
  <si>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</si>
  <si>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</si>
  <si>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</si>
  <si>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</si>
  <si>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</si>
  <si>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</si>
  <si>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</si>
  <si>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</si>
  <si>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</si>
  <si>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</si>
  <si>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</si>
  <si>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</si>
  <si>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</si>
  <si>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</si>
  <si>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</si>
  <si>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</si>
  <si>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</si>
  <si>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</si>
  <si>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</si>
  <si>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</si>
  <si>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</si>
  <si>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</si>
  <si>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</si>
  <si>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</si>
  <si>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</si>
  <si>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</si>
  <si>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</si>
  <si>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</si>
  <si>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</si>
  <si>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</si>
  <si>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</si>
  <si>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</si>
  <si>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</si>
  <si>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</si>
  <si>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</si>
  <si>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</si>
  <si>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</si>
  <si>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</si>
  <si>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</si>
  <si>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</si>
  <si>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</si>
  <si>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</si>
  <si>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</si>
  <si>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</si>
  <si>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</si>
  <si>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</si>
  <si>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</si>
  <si>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</si>
  <si>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</si>
  <si>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</si>
  <si>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</si>
  <si>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</si>
  <si>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</si>
  <si>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</si>
  <si>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</si>
  <si>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</si>
  <si>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</si>
  <si>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</si>
  <si>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</si>
  <si>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</si>
  <si>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</si>
  <si>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</si>
  <si>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</si>
  <si>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</si>
  <si>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</si>
  <si>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</si>
  <si>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</si>
  <si>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</si>
  <si>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</si>
  <si>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</si>
  <si>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</si>
  <si>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</si>
  <si>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</si>
  <si>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</si>
  <si>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</si>
  <si>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</si>
  <si>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</si>
  <si>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</si>
  <si>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</si>
  <si>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</si>
  <si>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</si>
  <si>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</si>
  <si>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</si>
  <si>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</si>
  <si>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</si>
  <si>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</si>
  <si>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</si>
  <si>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</si>
  <si>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</si>
  <si>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</si>
  <si>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</si>
  <si>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</si>
  <si>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</si>
  <si>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</si>
  <si>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</si>
  <si>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</si>
  <si>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</si>
  <si>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</si>
  <si>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</si>
  <si>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</si>
  <si>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</si>
  <si>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</si>
  <si>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</si>
  <si>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</si>
  <si>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</si>
  <si>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</si>
  <si>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</si>
  <si>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</si>
  <si>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</si>
  <si>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</si>
  <si>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</si>
  <si>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</si>
  <si>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</si>
  <si>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</si>
  <si>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</si>
  <si>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</si>
  <si>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</si>
  <si>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</si>
  <si>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</si>
  <si>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</si>
  <si>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</si>
  <si>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</si>
  <si>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</si>
  <si>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</si>
  <si>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</si>
  <si>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</si>
  <si>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</si>
  <si>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</si>
  <si>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</si>
  <si>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</si>
  <si>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</si>
  <si>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</si>
  <si>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</si>
  <si>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</si>
  <si>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</si>
  <si>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</si>
  <si>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</si>
  <si>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</si>
  <si>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</si>
  <si>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</si>
  <si>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</si>
  <si>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</si>
  <si>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</si>
  <si>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</si>
  <si>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</si>
  <si>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</si>
  <si>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</si>
  <si>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</si>
  <si>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</si>
  <si>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</si>
  <si>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</si>
  <si>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</si>
  <si>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</si>
  <si>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</si>
  <si>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</si>
  <si>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</si>
  <si>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</si>
  <si>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</si>
  <si>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</si>
  <si>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</si>
  <si>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</si>
  <si>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</si>
  <si>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</si>
  <si>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</si>
  <si>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</si>
  <si>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</si>
  <si>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</si>
  <si>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</si>
  <si>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</si>
  <si>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</si>
  <si>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</si>
  <si>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</si>
  <si>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</si>
  <si>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</si>
  <si>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</si>
  <si>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</si>
  <si>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</si>
  <si>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</si>
  <si>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</si>
  <si>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</si>
  <si>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</si>
  <si>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</si>
  <si>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</si>
  <si>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</si>
  <si>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</si>
  <si>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</si>
  <si>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</si>
  <si>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</si>
  <si>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</si>
  <si>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</si>
  <si>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</si>
  <si>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</si>
  <si>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</si>
  <si>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</si>
  <si>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</si>
  <si>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</si>
  <si>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</si>
  <si>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</si>
  <si>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</si>
  <si>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</si>
  <si>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</si>
  <si>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</si>
  <si>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</si>
  <si>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</si>
  <si>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</si>
  <si>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</si>
  <si>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</si>
  <si>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</si>
  <si>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</si>
  <si>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</si>
  <si>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</si>
  <si>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</si>
  <si>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</si>
  <si>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</si>
  <si>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</si>
  <si>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</si>
  <si>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</si>
  <si>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</si>
  <si>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</si>
  <si>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</si>
  <si>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</si>
  <si>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</si>
  <si>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</si>
  <si>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</si>
  <si>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</si>
  <si>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</si>
  <si>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</si>
  <si>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</si>
  <si>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</si>
  <si>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</si>
  <si>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</si>
  <si>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</si>
  <si>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</si>
  <si>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</si>
  <si>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</si>
  <si>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</si>
  <si>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</si>
  <si>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</si>
  <si>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</si>
  <si>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</si>
  <si>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</si>
  <si>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</si>
  <si>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</si>
  <si>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</si>
  <si>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</si>
  <si>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</si>
  <si>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</si>
  <si>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</si>
  <si>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</si>
  <si>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</si>
  <si>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</si>
  <si>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</si>
  <si>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</si>
  <si>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</si>
  <si>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</si>
  <si>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</si>
  <si>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</si>
  <si>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</si>
  <si>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</si>
  <si>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</si>
  <si>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</si>
  <si>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</si>
  <si>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</si>
  <si>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</si>
  <si>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</si>
  <si>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</si>
  <si>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</si>
  <si>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</si>
  <si>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</si>
  <si>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</si>
  <si>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</si>
  <si>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</si>
  <si>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</si>
  <si>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</si>
  <si>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</si>
  <si>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</si>
  <si>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</si>
  <si>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</si>
  <si>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</si>
  <si>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</si>
  <si>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</si>
  <si>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</si>
  <si>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</si>
  <si>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</si>
  <si>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</si>
  <si>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</si>
  <si>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</si>
  <si>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</si>
  <si>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</si>
  <si>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</si>
  <si>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</si>
  <si>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</si>
  <si>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</si>
  <si>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</si>
  <si>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</si>
  <si>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</si>
  <si>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</si>
  <si>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</si>
  <si>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</si>
  <si>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</si>
  <si>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</si>
  <si>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</si>
  <si>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</si>
  <si>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</si>
  <si>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</si>
  <si>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</si>
  <si>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</si>
  <si>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</si>
  <si>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</si>
  <si>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</si>
  <si>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</si>
  <si>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</si>
  <si>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</si>
  <si>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</si>
  <si>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</si>
  <si>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</si>
  <si>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</si>
  <si>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</si>
  <si>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</si>
  <si>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</si>
  <si>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</si>
  <si>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</si>
  <si>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</si>
  <si>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</si>
  <si>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</si>
  <si>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</si>
  <si>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</si>
  <si>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</si>
  <si>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</si>
  <si>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</si>
  <si>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</si>
  <si>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</si>
  <si>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</si>
  <si>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</si>
  <si>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</si>
  <si>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</si>
  <si>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</si>
  <si>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</si>
  <si>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</si>
  <si>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</si>
  <si>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</si>
  <si>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</si>
  <si>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</si>
  <si>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</si>
  <si>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</si>
  <si>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</si>
  <si>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</si>
  <si>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</si>
  <si>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</si>
  <si>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</si>
  <si>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</si>
  <si>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</si>
  <si>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</si>
  <si>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</si>
  <si>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</si>
  <si>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</si>
  <si>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</si>
  <si>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</si>
  <si>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</si>
  <si>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</si>
  <si>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</si>
  <si>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</si>
  <si>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</si>
  <si>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</si>
  <si>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</si>
  <si>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</si>
  <si>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</si>
  <si>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</si>
  <si>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</si>
  <si>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</si>
  <si>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</si>
  <si>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</si>
  <si>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</si>
  <si>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</si>
  <si>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</si>
  <si>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</si>
  <si>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</si>
  <si>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</si>
  <si>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</si>
  <si>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</si>
  <si>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</si>
  <si>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</si>
  <si>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</si>
  <si>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</si>
  <si>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</si>
  <si>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</si>
  <si>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</si>
  <si>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</si>
  <si>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</si>
  <si>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</si>
  <si>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</si>
  <si>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</si>
  <si>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</si>
  <si>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</si>
  <si>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</si>
  <si>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</si>
  <si>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</si>
  <si>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</si>
  <si>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</si>
  <si>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</si>
  <si>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</si>
  <si>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</si>
  <si>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</si>
  <si>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</si>
  <si>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</si>
  <si>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</si>
  <si>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</si>
  <si>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</si>
  <si>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</si>
  <si>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</si>
  <si>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</si>
  <si>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</si>
  <si>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</si>
  <si>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</si>
  <si>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</si>
  <si>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</si>
  <si>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</si>
  <si>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</si>
  <si>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</si>
  <si>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</si>
  <si>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</si>
  <si>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</si>
  <si>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</si>
  <si>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</si>
  <si>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</si>
  <si>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</si>
  <si>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</si>
  <si>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</si>
  <si>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</si>
  <si>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</si>
  <si>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</si>
  <si>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</si>
  <si>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</si>
  <si>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</si>
  <si>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</si>
  <si>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</si>
  <si>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</si>
  <si>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</si>
  <si>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</si>
  <si>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</si>
  <si>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</si>
  <si>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</si>
  <si>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</si>
  <si>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</si>
  <si>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</si>
  <si>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</si>
  <si>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</si>
  <si>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</si>
  <si>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</si>
  <si>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</si>
  <si>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</si>
  <si>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</si>
  <si>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</si>
  <si>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</si>
  <si>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</si>
  <si>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</si>
  <si>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</si>
  <si>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</si>
  <si>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</si>
  <si>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</si>
  <si>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</si>
  <si>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</si>
  <si>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</si>
  <si>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</si>
  <si>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</si>
  <si>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</si>
  <si>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</si>
  <si>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</si>
  <si>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</si>
  <si>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</si>
  <si>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</si>
  <si>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</si>
  <si>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</si>
  <si>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</si>
  <si>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</si>
  <si>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</si>
  <si>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</si>
  <si>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</si>
  <si>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</si>
  <si>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</si>
  <si>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</si>
  <si>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</si>
  <si>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</si>
  <si>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</si>
  <si>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</si>
  <si>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</si>
  <si>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</si>
  <si>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</si>
  <si>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</si>
  <si>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</si>
  <si>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</si>
  <si>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</si>
  <si>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</si>
  <si>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</si>
  <si>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</si>
  <si>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</si>
  <si>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</si>
  <si>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</si>
  <si>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</si>
  <si>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</si>
  <si>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</si>
  <si>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</si>
  <si>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</si>
  <si>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</si>
  <si>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</si>
  <si>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</si>
  <si>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</si>
  <si>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</si>
  <si>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</si>
  <si>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</si>
  <si>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</si>
  <si>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</si>
  <si>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</si>
  <si>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</si>
  <si>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</si>
  <si>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</si>
  <si>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</si>
  <si>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</si>
  <si>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</si>
  <si>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</si>
  <si>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</si>
  <si>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</si>
  <si>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</si>
  <si>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</si>
  <si>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</si>
  <si>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</si>
  <si>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</si>
  <si>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</si>
  <si>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</si>
  <si>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</si>
  <si>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</si>
  <si>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</si>
  <si>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</si>
  <si>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</si>
  <si>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</si>
  <si>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</si>
  <si>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</si>
  <si>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</si>
  <si>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</si>
  <si>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</si>
  <si>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</si>
  <si>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</si>
  <si>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</si>
  <si>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</si>
  <si>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</si>
  <si>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</si>
  <si>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</si>
  <si>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</si>
  <si>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</si>
  <si>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</si>
  <si>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</si>
  <si>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</si>
  <si>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</si>
  <si>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</si>
  <si>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</si>
  <si>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</si>
  <si>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</si>
  <si>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</si>
  <si>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</si>
  <si>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</si>
  <si>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</si>
  <si>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</si>
  <si>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</si>
  <si>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</si>
  <si>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</si>
  <si>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</si>
  <si>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</si>
  <si>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</si>
  <si>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</si>
  <si>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</si>
  <si>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</si>
  <si>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</si>
  <si>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</si>
  <si>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</si>
  <si>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</si>
  <si>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</si>
  <si>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</si>
  <si>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</si>
  <si>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</si>
  <si>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</si>
  <si>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</si>
  <si>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</si>
  <si>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</si>
  <si>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</si>
  <si>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</si>
  <si>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</si>
  <si>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</si>
  <si>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</si>
  <si>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</si>
  <si>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</si>
  <si>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</si>
  <si>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</si>
  <si>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</si>
  <si>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</si>
  <si>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</si>
  <si>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</si>
  <si>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</si>
  <si>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</si>
  <si>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</si>
  <si>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</si>
  <si>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</si>
  <si>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</si>
  <si>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</si>
  <si>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</si>
  <si>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</si>
  <si>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</si>
  <si>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</si>
  <si>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</si>
  <si>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</si>
  <si>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</si>
  <si>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</si>
  <si>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</si>
  <si>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</si>
  <si>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</si>
  <si>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</si>
  <si>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</si>
  <si>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</si>
  <si>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</si>
  <si>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</si>
  <si>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</si>
  <si>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</si>
  <si>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</si>
  <si>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</si>
  <si>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</si>
  <si>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</si>
  <si>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</si>
  <si>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</si>
  <si>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</si>
  <si>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</si>
  <si>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</si>
  <si>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</si>
  <si>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</si>
  <si>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</si>
  <si>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</si>
  <si>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</si>
  <si>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</si>
  <si>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</si>
  <si>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</si>
  <si>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</si>
  <si>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</si>
  <si>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</si>
  <si>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</si>
  <si>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</si>
  <si>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</si>
  <si>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</si>
  <si>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</si>
  <si>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</si>
  <si>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</si>
  <si>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</si>
  <si>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</si>
  <si>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</si>
  <si>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</si>
  <si>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</si>
  <si>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</si>
  <si>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</si>
  <si>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</si>
  <si>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</si>
  <si>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</si>
  <si>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</si>
  <si>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</si>
  <si>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</si>
  <si>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</si>
  <si>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</si>
  <si>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</si>
  <si>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</si>
  <si>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</si>
  <si>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</si>
  <si>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</si>
  <si>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</si>
  <si>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</si>
  <si>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</si>
  <si>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</si>
  <si>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</si>
  <si>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</si>
  <si>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</si>
  <si>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</si>
  <si>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</si>
  <si>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</si>
  <si>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</si>
  <si>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</si>
  <si>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</si>
  <si>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</si>
  <si>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</si>
  <si>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</si>
  <si>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</si>
  <si>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</si>
  <si>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</si>
  <si>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</si>
  <si>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</si>
  <si>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</si>
  <si>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</si>
  <si>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</si>
  <si>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</si>
  <si>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</si>
  <si>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</si>
  <si>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</si>
  <si>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</si>
  <si>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</si>
  <si>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</si>
  <si>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</si>
  <si>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</si>
  <si>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</si>
  <si>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</si>
  <si>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</si>
  <si>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</si>
  <si>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</si>
  <si>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</si>
  <si>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</si>
  <si>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</si>
  <si>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</si>
  <si>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</si>
  <si>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</si>
  <si>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</si>
  <si>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</si>
  <si>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</si>
  <si>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</si>
  <si>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</si>
  <si>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</si>
  <si>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</si>
  <si>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</si>
  <si>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</si>
  <si>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</si>
  <si>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</si>
  <si>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</si>
  <si>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</si>
  <si>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</si>
  <si>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</si>
  <si>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</si>
  <si>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</si>
  <si>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</si>
  <si>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</si>
  <si>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</si>
  <si>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</si>
  <si>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</si>
  <si>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</si>
  <si>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</si>
  <si>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</si>
  <si>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</si>
  <si>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</si>
  <si>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</si>
  <si>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</si>
  <si>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</si>
  <si>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</si>
  <si>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</si>
  <si>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</si>
  <si>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</si>
  <si>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</si>
  <si>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</si>
  <si>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</si>
  <si>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</si>
  <si>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</si>
  <si>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</si>
  <si>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</si>
  <si>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</si>
  <si>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</si>
  <si>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</si>
  <si>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</si>
  <si>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</si>
  <si>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</si>
  <si>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</si>
  <si>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</si>
  <si>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</si>
  <si>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</si>
  <si>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</si>
  <si>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</si>
  <si>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</si>
  <si>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</si>
  <si>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</si>
  <si>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</si>
  <si>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</si>
  <si>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</si>
  <si>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</si>
  <si>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</si>
  <si>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</si>
  <si>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</si>
  <si>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</si>
  <si>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</si>
  <si>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</si>
  <si>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</si>
  <si>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</si>
  <si>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</si>
  <si>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</si>
  <si>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</si>
  <si>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</si>
  <si>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</si>
  <si>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</si>
  <si>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</si>
  <si>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</si>
  <si>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</si>
  <si>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</si>
  <si>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</si>
  <si>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</si>
  <si>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</si>
  <si>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</si>
  <si>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</si>
  <si>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</si>
  <si>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</si>
  <si>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</si>
  <si>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</si>
  <si>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</si>
  <si>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</si>
  <si>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</si>
  <si>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</si>
  <si>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</si>
  <si>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</si>
  <si>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</si>
  <si>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</si>
  <si>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</si>
  <si>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</si>
  <si>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</si>
  <si>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</si>
  <si>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</si>
  <si>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</si>
  <si>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</si>
  <si>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</si>
  <si>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</si>
  <si>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</si>
  <si>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</si>
  <si>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</si>
  <si>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</si>
  <si>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</si>
  <si>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</si>
  <si>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</si>
  <si>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</si>
  <si>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</si>
  <si>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</si>
  <si>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</si>
  <si>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</si>
  <si>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</si>
  <si>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</si>
  <si>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</si>
  <si>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</si>
  <si>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</si>
  <si>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</si>
  <si>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</si>
  <si>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</si>
  <si>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</si>
  <si>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</si>
  <si>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</si>
  <si>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</si>
  <si>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</si>
  <si>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</si>
  <si>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</si>
  <si>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</si>
  <si>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</si>
  <si>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</si>
  <si>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</si>
  <si>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</si>
  <si>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</si>
  <si>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</si>
  <si>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</si>
  <si>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</si>
  <si>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</si>
  <si>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</si>
  <si>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</si>
  <si>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</si>
  <si>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</si>
  <si>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</si>
  <si>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</si>
  <si>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</si>
  <si>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</si>
  <si>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</si>
  <si>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</si>
  <si>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</si>
  <si>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</si>
  <si>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</si>
  <si>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</si>
  <si>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</si>
  <si>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</si>
  <si>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</si>
  <si>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</si>
  <si>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</si>
  <si>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</si>
  <si>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</si>
  <si>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</si>
  <si>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</si>
  <si>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</si>
  <si>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</si>
  <si>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</si>
  <si>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</si>
  <si>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</si>
  <si>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</si>
  <si>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</si>
  <si>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</si>
  <si>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</si>
  <si>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</si>
  <si>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</si>
  <si>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</si>
  <si>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</si>
  <si>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</si>
  <si>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</si>
  <si>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</si>
  <si>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</si>
  <si>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</si>
  <si>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</si>
  <si>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</si>
  <si>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</si>
  <si>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</si>
  <si>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</si>
  <si>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</si>
  <si>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</si>
  <si>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</si>
  <si>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</si>
  <si>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</si>
  <si>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</si>
  <si>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</si>
  <si>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</si>
  <si>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</si>
  <si>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</si>
  <si>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</si>
  <si>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</si>
  <si>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</si>
  <si>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</si>
  <si>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</si>
  <si>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</si>
  <si>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</si>
  <si>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</si>
  <si>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</si>
  <si>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</si>
  <si>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</si>
  <si>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</si>
  <si>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</si>
  <si>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</si>
  <si>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</si>
  <si>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</si>
  <si>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</si>
  <si>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</si>
  <si>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</si>
  <si>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</si>
  <si>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</si>
  <si>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</si>
  <si>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</si>
  <si>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</si>
  <si>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</si>
  <si>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</si>
  <si>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</si>
  <si>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</si>
  <si>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</si>
  <si>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</si>
  <si>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</si>
  <si>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</si>
  <si>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</si>
  <si>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</si>
  <si>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</si>
  <si>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</si>
  <si>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</si>
  <si>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</si>
  <si>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</si>
  <si>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</si>
  <si>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</si>
  <si>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</si>
  <si>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</si>
  <si>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</si>
  <si>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</si>
  <si>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</si>
  <si>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</si>
  <si>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</si>
  <si>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</si>
  <si>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</si>
  <si>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</si>
  <si>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</si>
  <si>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</si>
  <si>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</si>
  <si>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</si>
  <si>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</si>
  <si>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</si>
  <si>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</si>
  <si>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</si>
  <si>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</si>
  <si>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</si>
  <si>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</si>
  <si>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</si>
  <si>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</si>
  <si>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</si>
  <si>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</si>
  <si>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</si>
  <si>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</si>
  <si>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</si>
  <si>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</si>
  <si>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</si>
  <si>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</si>
  <si>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</si>
  <si>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</si>
  <si>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</si>
  <si>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</si>
  <si>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</si>
  <si>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</si>
  <si>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</si>
  <si>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</si>
  <si>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</si>
  <si>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</si>
  <si>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</si>
  <si>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</si>
  <si>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</si>
  <si>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</si>
  <si>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</si>
  <si>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</si>
  <si>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</si>
  <si>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</si>
  <si>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</si>
  <si>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</si>
  <si>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</si>
  <si>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</si>
  <si>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</si>
  <si>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</si>
  <si>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</si>
  <si>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</si>
  <si>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</si>
  <si>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</si>
  <si>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</si>
  <si>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</si>
  <si>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</si>
  <si>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</si>
  <si>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</si>
  <si>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</si>
  <si>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</si>
  <si>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</si>
  <si>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</si>
  <si>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</si>
  <si>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</si>
  <si>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</si>
  <si>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</si>
  <si>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</si>
  <si>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</si>
  <si>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</si>
  <si>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</si>
  <si>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</si>
  <si>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</si>
  <si>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</si>
  <si>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</si>
  <si>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</si>
  <si>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</si>
  <si>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</si>
  <si>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</si>
  <si>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</si>
  <si>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</si>
  <si>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</si>
  <si>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</si>
  <si>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</si>
  <si>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</si>
  <si>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</si>
  <si>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</si>
  <si>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</si>
  <si>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</si>
  <si>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</si>
  <si>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</si>
  <si>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</si>
  <si>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</si>
  <si>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</si>
  <si>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</si>
  <si>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</si>
  <si>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</si>
  <si>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</si>
  <si>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</si>
  <si>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</si>
  <si>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</si>
  <si>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</si>
  <si>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</si>
  <si>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</si>
  <si>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</si>
  <si>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</si>
  <si>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</si>
  <si>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</si>
  <si>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</si>
  <si>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</si>
  <si>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</si>
  <si>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</si>
  <si>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</si>
  <si>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</si>
  <si>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</si>
  <si>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</si>
  <si>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</si>
  <si>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</si>
  <si>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</si>
  <si>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</si>
  <si>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</si>
  <si>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</si>
  <si>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</si>
  <si>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</si>
  <si>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</si>
  <si>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</si>
  <si>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</si>
  <si>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</si>
  <si>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</si>
  <si>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</si>
  <si>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</si>
  <si>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</si>
  <si>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</si>
  <si>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</si>
  <si>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</si>
  <si>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</si>
  <si>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</si>
  <si>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</si>
  <si>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</si>
  <si>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</si>
  <si>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</si>
  <si>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</si>
  <si>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</si>
  <si>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</si>
  <si>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</si>
  <si>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</si>
  <si>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</si>
  <si>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</si>
  <si>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</si>
  <si>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</si>
  <si>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</si>
  <si>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</si>
  <si>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</si>
  <si>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</si>
  <si>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</si>
  <si>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</si>
  <si>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</si>
  <si>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</si>
  <si>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</si>
  <si>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</si>
  <si>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</si>
  <si>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</si>
  <si>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</si>
  <si>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</si>
  <si>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</si>
  <si>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</si>
  <si>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</si>
  <si>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</si>
  <si>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</si>
  <si>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</si>
  <si>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</si>
  <si>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</si>
  <si>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</si>
  <si>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</si>
  <si>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</si>
  <si>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</si>
  <si>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</si>
  <si>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</si>
  <si>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</si>
  <si>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</si>
  <si>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</si>
  <si>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</si>
  <si>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</si>
  <si>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</si>
  <si>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</si>
  <si>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</si>
  <si>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</si>
  <si>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</si>
  <si>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</si>
  <si>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</si>
  <si>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</si>
  <si>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</si>
  <si>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</si>
  <si>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</si>
  <si>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</si>
  <si>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</si>
  <si>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</si>
  <si>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</si>
  <si>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</si>
  <si>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</si>
  <si>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</si>
  <si>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</si>
  <si>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</si>
  <si>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</si>
  <si>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</si>
  <si>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</si>
  <si>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</si>
  <si>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</si>
  <si>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</si>
  <si>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</si>
  <si>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</si>
  <si>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</si>
  <si>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</si>
  <si>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</si>
  <si>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</si>
  <si>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</si>
  <si>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</si>
  <si>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</si>
  <si>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</si>
  <si>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</si>
  <si>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</si>
  <si>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</si>
  <si>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</si>
  <si>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</si>
  <si>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</si>
  <si>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</si>
  <si>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</si>
  <si>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</si>
  <si>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</si>
  <si>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</si>
  <si>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</si>
  <si>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</si>
  <si>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</si>
  <si>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</si>
  <si>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</si>
  <si>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</si>
  <si>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</si>
  <si>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</si>
  <si>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</si>
  <si>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</si>
  <si>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</si>
  <si>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</si>
  <si>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</si>
  <si>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</si>
  <si>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</si>
  <si>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</si>
  <si>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</si>
  <si>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</si>
  <si>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</si>
  <si>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</si>
  <si>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</si>
  <si>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</si>
  <si>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</si>
  <si>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</si>
  <si>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</si>
  <si>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</si>
  <si>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</si>
  <si>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</si>
  <si>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</si>
  <si>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</si>
  <si>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</si>
  <si>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</si>
  <si>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</si>
  <si>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</si>
  <si>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</si>
  <si>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</si>
  <si>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</si>
  <si>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</si>
  <si>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</si>
  <si>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</si>
  <si>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</si>
  <si>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</si>
  <si>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</si>
  <si>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</si>
  <si>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</si>
  <si>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</si>
  <si>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</si>
  <si>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</si>
  <si>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</si>
  <si>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</si>
  <si>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</si>
  <si>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</si>
  <si>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</si>
  <si>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</si>
  <si>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</si>
  <si>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</si>
  <si>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</si>
  <si>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</si>
  <si>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</si>
  <si>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</si>
  <si>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</si>
  <si>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</si>
  <si>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</si>
  <si>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</si>
  <si>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</si>
  <si>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</si>
  <si>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</si>
  <si>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</si>
  <si>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</si>
  <si>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</si>
  <si>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</si>
  <si>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</si>
  <si>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</si>
  <si>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</si>
  <si>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</si>
  <si>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</si>
  <si>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</si>
  <si>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</si>
  <si>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</si>
  <si>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</si>
  <si>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</si>
  <si>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</si>
  <si>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</si>
  <si>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</si>
  <si>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</si>
  <si>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</si>
  <si>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</si>
  <si>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</si>
  <si>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</si>
  <si>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</si>
  <si>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</si>
  <si>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</si>
  <si>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</si>
  <si>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</si>
  <si>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</si>
  <si>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</si>
  <si>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</si>
  <si>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</si>
  <si>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</si>
  <si>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</si>
  <si>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</si>
  <si>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</si>
  <si>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</si>
  <si>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</si>
  <si>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</si>
  <si>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</si>
  <si>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</si>
  <si>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</si>
  <si>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</si>
  <si>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</si>
  <si>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</si>
  <si>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</si>
  <si>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</si>
  <si>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</si>
  <si>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</si>
  <si>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</si>
  <si>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</si>
  <si>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</si>
  <si>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</si>
  <si>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</si>
  <si>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</si>
  <si>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</si>
  <si>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</si>
  <si>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</si>
  <si>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</si>
  <si>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</si>
  <si>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</si>
  <si>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</si>
  <si>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</si>
  <si>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</si>
  <si>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</si>
  <si>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</si>
  <si>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</si>
  <si>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</si>
  <si>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</si>
  <si>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</si>
  <si>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</si>
  <si>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</si>
  <si>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</si>
  <si>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</si>
  <si>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</si>
  <si>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</si>
  <si>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</si>
  <si>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</si>
  <si>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</si>
  <si>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</si>
  <si>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</si>
  <si>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</si>
  <si>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</si>
  <si>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</si>
  <si>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</si>
  <si>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</si>
  <si>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</si>
  <si>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</si>
  <si>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</si>
  <si>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</si>
  <si>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</si>
  <si>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</si>
  <si>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</si>
  <si>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</si>
  <si>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</si>
  <si>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</si>
  <si>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</si>
  <si>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</si>
  <si>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</si>
  <si>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</si>
  <si>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</si>
  <si>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</si>
  <si>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</si>
  <si>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</si>
  <si>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</si>
  <si>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</si>
  <si>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</si>
  <si>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</si>
  <si>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</si>
  <si>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</si>
  <si>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</si>
  <si>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</si>
  <si>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</si>
  <si>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</si>
  <si>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</si>
  <si>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</si>
  <si>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</si>
  <si>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</si>
  <si>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</si>
  <si>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</si>
  <si>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</si>
  <si>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</si>
  <si>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</si>
  <si>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</si>
  <si>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</si>
  <si>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</si>
  <si>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</si>
  <si>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</si>
  <si>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</si>
  <si>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</si>
  <si>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</si>
  <si>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</si>
  <si>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</si>
  <si>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</si>
  <si>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</si>
  <si>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</si>
  <si>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</si>
  <si>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</si>
  <si>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</si>
  <si>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</si>
  <si>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</si>
  <si>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</si>
  <si>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</si>
  <si>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</si>
  <si>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</si>
  <si>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</si>
  <si>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</si>
  <si>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</si>
  <si>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</si>
  <si>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</si>
  <si>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</si>
  <si>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</si>
  <si>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</si>
  <si>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</si>
  <si>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</si>
  <si>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</si>
  <si>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</si>
  <si>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</si>
  <si>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</si>
  <si>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</si>
  <si>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</si>
  <si>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</si>
  <si>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</si>
  <si>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</si>
  <si>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</si>
  <si>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</si>
  <si>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</si>
  <si>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</si>
  <si>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</si>
  <si>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</si>
  <si>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</si>
  <si>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</si>
  <si>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</si>
  <si>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</si>
  <si>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</si>
  <si>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</si>
  <si>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</si>
  <si>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</si>
  <si>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</si>
  <si>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</si>
  <si>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</si>
  <si>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</si>
  <si>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</si>
  <si>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</si>
  <si>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</si>
  <si>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</si>
  <si>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</si>
  <si>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</si>
  <si>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</si>
  <si>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</si>
  <si>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</si>
  <si>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</si>
  <si>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</si>
  <si>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</si>
  <si>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</si>
  <si>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</si>
  <si>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</si>
  <si>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</si>
  <si>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</si>
  <si>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</si>
  <si>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</si>
  <si>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</si>
  <si>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</si>
  <si>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</si>
  <si>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</si>
  <si>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</si>
  <si>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</si>
  <si>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</si>
  <si>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</si>
  <si>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</si>
  <si>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</si>
  <si>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</si>
  <si>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</si>
  <si>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</si>
  <si>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</si>
  <si>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</si>
  <si>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</si>
  <si>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</si>
  <si>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</si>
  <si>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</si>
  <si>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</si>
  <si>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</si>
  <si>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</si>
  <si>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</si>
  <si>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</si>
  <si>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</si>
  <si>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</si>
  <si>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</si>
  <si>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</si>
  <si>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</si>
  <si>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</si>
  <si>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</si>
  <si>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</si>
  <si>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</si>
  <si>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</si>
  <si>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</si>
  <si>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</si>
  <si>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</si>
  <si>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</si>
  <si>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</si>
  <si>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</si>
  <si>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</si>
  <si>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</si>
  <si>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</si>
  <si>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</si>
  <si>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</si>
  <si>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</si>
  <si>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</si>
  <si>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</si>
  <si>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</si>
  <si>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</si>
  <si>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</si>
  <si>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</si>
  <si>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</si>
  <si>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</si>
  <si>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</si>
  <si>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</si>
  <si>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</si>
  <si>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</si>
  <si>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</si>
  <si>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</si>
  <si>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</si>
  <si>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</si>
  <si>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</si>
  <si>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</si>
  <si>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</si>
  <si>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</si>
  <si>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</si>
  <si>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</si>
  <si>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</si>
  <si>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</si>
  <si>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</si>
  <si>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</si>
  <si>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</si>
  <si>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</si>
  <si>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</si>
  <si>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</si>
  <si>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</si>
  <si>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</si>
  <si>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</si>
  <si>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</si>
  <si>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</si>
  <si>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</si>
  <si>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</si>
  <si>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</si>
  <si>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</si>
  <si>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</si>
  <si>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</si>
  <si>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</si>
  <si>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</si>
  <si>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</si>
  <si>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</si>
  <si>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</si>
  <si>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</si>
  <si>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</si>
  <si>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</si>
  <si>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</si>
  <si>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</si>
  <si>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</si>
  <si>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</si>
  <si>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</si>
  <si>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</si>
  <si>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</si>
  <si>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</si>
  <si>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</si>
  <si>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</si>
  <si>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</si>
  <si>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</si>
  <si>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</si>
  <si>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</si>
  <si>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</si>
  <si>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</si>
  <si>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</si>
  <si>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</si>
  <si>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</si>
  <si>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</si>
  <si>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</si>
  <si>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</si>
  <si>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</si>
  <si>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</si>
  <si>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</si>
  <si>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</si>
  <si>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</si>
  <si>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</si>
  <si>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</si>
  <si>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</si>
  <si>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</si>
  <si>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</si>
  <si>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</si>
  <si>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</si>
  <si>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</si>
  <si>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</si>
  <si>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</si>
  <si>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</si>
  <si>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</si>
  <si>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</si>
  <si>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</si>
  <si>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</si>
  <si>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</si>
  <si>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</si>
  <si>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</si>
  <si>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</si>
  <si>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</si>
  <si>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</si>
  <si>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</si>
  <si>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</si>
  <si>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</si>
  <si>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</si>
  <si>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</si>
  <si>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</si>
  <si>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</si>
  <si>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</si>
  <si>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</si>
  <si>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</si>
  <si>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</si>
  <si>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</si>
  <si>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</si>
  <si>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</si>
  <si>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</si>
  <si>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</si>
  <si>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</si>
  <si>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</si>
  <si>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</si>
  <si>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</si>
  <si>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</si>
  <si>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</si>
  <si>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</si>
  <si>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</si>
  <si>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</si>
  <si>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</si>
  <si>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</si>
  <si>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</si>
  <si>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</si>
  <si>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</si>
  <si>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</si>
  <si>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</si>
  <si>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</si>
  <si>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</si>
  <si>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</si>
  <si>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</si>
  <si>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</si>
  <si>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</si>
  <si>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</si>
  <si>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</si>
  <si>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</si>
  <si>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</si>
  <si>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</si>
  <si>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</si>
  <si>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</si>
  <si>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</si>
  <si>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</si>
  <si>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</si>
  <si>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</si>
  <si>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</si>
  <si>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</si>
  <si>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</si>
  <si>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</si>
  <si>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</si>
  <si>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</si>
  <si>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</si>
  <si>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</si>
  <si>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</si>
  <si>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</si>
  <si>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</si>
  <si>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</si>
  <si>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</si>
  <si>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</si>
  <si>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</si>
  <si>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</si>
  <si>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</si>
  <si>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</si>
  <si>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</si>
  <si>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</si>
  <si>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</si>
  <si>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</si>
  <si>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</si>
  <si>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</si>
  <si>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</si>
  <si>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</si>
  <si>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</si>
  <si>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</si>
  <si>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</si>
  <si>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</si>
  <si>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</si>
  <si>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</si>
  <si>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</si>
  <si>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</si>
  <si>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</si>
  <si>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</si>
  <si>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</si>
  <si>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</si>
  <si>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</si>
  <si>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</si>
  <si>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</si>
  <si>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</si>
  <si>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</si>
  <si>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</si>
  <si>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</si>
  <si>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</si>
  <si>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</si>
  <si>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</si>
  <si>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</si>
  <si>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</si>
  <si>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</si>
  <si>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</si>
  <si>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</si>
  <si>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</si>
  <si>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</si>
  <si>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</si>
  <si>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</si>
  <si>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</si>
  <si>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</si>
  <si>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</si>
  <si>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</si>
  <si>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</si>
  <si>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</si>
  <si>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</si>
  <si>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</si>
  <si>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</si>
  <si>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</si>
  <si>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</si>
  <si>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</si>
  <si>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</si>
  <si>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</si>
  <si>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</si>
  <si>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</si>
  <si>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</si>
  <si>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</si>
  <si>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</si>
  <si>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</si>
  <si>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</si>
  <si>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</si>
  <si>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</si>
  <si>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</si>
  <si>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</si>
  <si>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</si>
  <si>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</si>
  <si>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</si>
  <si>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</si>
  <si>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</si>
  <si>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</si>
  <si>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</si>
  <si>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</si>
  <si>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</si>
  <si>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</si>
  <si>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</si>
  <si>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</si>
  <si>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</si>
  <si>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</si>
  <si>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</si>
  <si>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</si>
  <si>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</si>
  <si>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</si>
  <si>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</si>
  <si>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</si>
  <si>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</si>
  <si>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</si>
  <si>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</si>
  <si>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</si>
  <si>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</si>
  <si>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</si>
  <si>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</si>
  <si>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</si>
  <si>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</si>
  <si>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</si>
  <si>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</si>
  <si>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</si>
  <si>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</si>
  <si>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</si>
  <si>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</si>
  <si>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</si>
  <si>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</si>
  <si>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</si>
  <si>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</si>
  <si>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</si>
  <si>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</si>
  <si>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</si>
  <si>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</si>
  <si>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</si>
  <si>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</si>
  <si>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</si>
  <si>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</si>
  <si>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</si>
  <si>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</si>
  <si>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</si>
  <si>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</si>
  <si>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</si>
  <si>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</si>
  <si>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</si>
  <si>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</si>
  <si>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</si>
  <si>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</si>
  <si>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</si>
  <si>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</si>
  <si>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</si>
  <si>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</si>
  <si>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</si>
  <si>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</si>
  <si>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</si>
  <si>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</si>
  <si>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</si>
  <si>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</si>
  <si>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</si>
  <si>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</si>
  <si>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</si>
  <si>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</si>
  <si>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</si>
  <si>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</si>
  <si>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</si>
  <si>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</si>
  <si>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</si>
  <si>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</si>
  <si>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</si>
  <si>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</si>
  <si>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</si>
  <si>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</si>
  <si>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</si>
  <si>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</si>
  <si>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</si>
  <si>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</si>
  <si>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</si>
  <si>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</si>
  <si>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</si>
  <si>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</si>
  <si>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</si>
  <si>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</si>
  <si>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</si>
  <si>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</si>
  <si>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</si>
  <si>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</si>
  <si>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</si>
  <si>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</si>
  <si>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</si>
  <si>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</si>
  <si>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</si>
  <si>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</si>
  <si>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</si>
  <si>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</si>
  <si>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</si>
  <si>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</si>
  <si>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</si>
  <si>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</si>
  <si>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</si>
  <si>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</si>
  <si>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</si>
  <si>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</si>
  <si>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</si>
  <si>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</si>
  <si>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</si>
  <si>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</si>
  <si>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</si>
  <si>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</si>
  <si>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</si>
  <si>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</si>
  <si>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</si>
  <si>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</si>
  <si>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</si>
  <si>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</si>
  <si>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</si>
  <si>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</si>
  <si>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</si>
  <si>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</si>
  <si>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</si>
  <si>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</si>
  <si>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</si>
  <si>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</si>
  <si>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</si>
  <si>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</si>
  <si>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</si>
  <si>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</si>
  <si>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</si>
  <si>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</si>
  <si>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</si>
  <si>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</si>
  <si>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</si>
  <si>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</si>
  <si>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</si>
  <si>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</si>
  <si>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</si>
  <si>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</si>
  <si>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</si>
  <si>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</si>
  <si>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</si>
  <si>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</si>
  <si>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</si>
  <si>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</si>
  <si>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</si>
  <si>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</si>
  <si>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</si>
  <si>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</si>
  <si>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</si>
  <si>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</si>
  <si>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</si>
  <si>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</si>
  <si>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</si>
  <si>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</si>
  <si>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</si>
  <si>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</si>
  <si>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</si>
  <si>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</si>
  <si>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</si>
  <si>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</si>
  <si>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</si>
  <si>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</si>
  <si>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</si>
  <si>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</si>
  <si>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</si>
  <si>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</si>
  <si>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</si>
  <si>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</si>
  <si>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</si>
  <si>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</si>
  <si>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</si>
  <si>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</si>
  <si>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</si>
  <si>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</si>
  <si>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</si>
  <si>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</si>
  <si>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</si>
  <si>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</si>
  <si>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</si>
  <si>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</si>
  <si>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</si>
  <si>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</si>
  <si>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</si>
  <si>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</si>
  <si>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</si>
  <si>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</si>
  <si>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</si>
  <si>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</si>
  <si>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</si>
  <si>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</si>
  <si>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</si>
  <si>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</si>
  <si>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</si>
  <si>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</si>
  <si>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</si>
  <si>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</si>
  <si>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</si>
  <si>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</si>
  <si>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</si>
  <si>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</si>
  <si>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</si>
  <si>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</si>
  <si>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</si>
  <si>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</si>
  <si>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</si>
  <si>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</si>
  <si>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</si>
  <si>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</si>
  <si>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</si>
  <si>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</si>
  <si>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</si>
  <si>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</si>
  <si>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</si>
  <si>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</si>
  <si>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</si>
  <si>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</si>
  <si>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</si>
  <si>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</si>
  <si>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</si>
  <si>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</si>
  <si>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</si>
  <si>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</si>
  <si>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</si>
  <si>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</si>
  <si>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</si>
  <si>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</si>
  <si>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</si>
  <si>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</si>
  <si>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</si>
  <si>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</si>
  <si>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</si>
  <si>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</si>
  <si>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</si>
  <si>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</si>
  <si>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</si>
  <si>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</si>
  <si>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</si>
  <si>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</si>
  <si>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</si>
  <si>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</si>
  <si>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</si>
  <si>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</si>
  <si>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</si>
  <si>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</si>
  <si>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</si>
  <si>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</si>
  <si>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</si>
  <si>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</si>
  <si>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</si>
  <si>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</si>
  <si>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</si>
  <si>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</si>
  <si>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</si>
  <si>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</si>
  <si>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</si>
  <si>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</si>
  <si>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</si>
  <si>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</si>
  <si>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</si>
  <si>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</si>
  <si>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</si>
  <si>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</si>
  <si>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</si>
  <si>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</si>
  <si>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</si>
  <si>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</si>
  <si>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</si>
  <si>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</si>
  <si>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</si>
  <si>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</si>
  <si>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</si>
  <si>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</si>
  <si>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</si>
  <si>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</si>
  <si>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</si>
  <si>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</si>
  <si>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</si>
  <si>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</si>
  <si>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</si>
  <si>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</si>
  <si>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</si>
  <si>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</si>
  <si>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</si>
  <si>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</si>
  <si>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</si>
  <si>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</si>
  <si>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</si>
  <si>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</si>
  <si>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</si>
  <si>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</si>
  <si>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</si>
  <si>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</si>
  <si>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</si>
  <si>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</si>
  <si>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</si>
  <si>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</si>
  <si>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</si>
  <si>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</si>
  <si>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</si>
  <si>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</si>
  <si>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</si>
  <si>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</si>
  <si>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</si>
  <si>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</si>
  <si>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</si>
  <si>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</si>
  <si>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</si>
  <si>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</si>
  <si>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</si>
  <si>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</si>
  <si>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</si>
  <si>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</si>
  <si>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</si>
  <si>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</si>
  <si>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</si>
  <si>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</si>
  <si>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</si>
  <si>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</si>
  <si>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</si>
  <si>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</si>
  <si>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</si>
  <si>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</si>
  <si>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</si>
  <si>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</si>
  <si>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</si>
  <si>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</si>
  <si>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</si>
  <si>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</si>
  <si>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</si>
  <si>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</si>
  <si>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</si>
  <si>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</si>
  <si>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</si>
  <si>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</si>
  <si>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</si>
  <si>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</si>
  <si>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</si>
  <si>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</si>
  <si>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</si>
  <si>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</si>
  <si>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</si>
  <si>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</si>
  <si>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</si>
  <si>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</si>
  <si>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</si>
  <si>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</si>
  <si>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</si>
  <si>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</si>
  <si>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</si>
  <si>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</si>
  <si>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</si>
  <si>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</si>
  <si>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</si>
  <si>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</si>
  <si>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</si>
  <si>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</si>
  <si>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</si>
  <si>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</si>
  <si>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</si>
  <si>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</si>
  <si>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</si>
  <si>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</si>
  <si>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</si>
  <si>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</si>
  <si>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</si>
  <si>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</si>
  <si>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</si>
  <si>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</si>
  <si>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</si>
  <si>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</si>
  <si>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</si>
  <si>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</si>
  <si>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</si>
  <si>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</si>
  <si>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</si>
  <si>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</si>
  <si>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</si>
  <si>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</si>
  <si>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</si>
  <si>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</si>
  <si>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</si>
  <si>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</si>
  <si>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</si>
  <si>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</si>
  <si>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</si>
  <si>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</si>
  <si>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</si>
  <si>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</si>
  <si>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</si>
  <si>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</si>
  <si>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</si>
  <si>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</si>
  <si>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</si>
  <si>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</si>
  <si>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</si>
  <si>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</si>
  <si>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</si>
  <si>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</si>
  <si>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</si>
  <si>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</si>
  <si>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</si>
  <si>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</si>
  <si>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</si>
  <si>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</si>
  <si>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</si>
  <si>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</si>
  <si>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</si>
  <si>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</si>
  <si>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</si>
  <si>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</si>
  <si>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</si>
  <si>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</si>
  <si>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</si>
  <si>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</si>
  <si>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</si>
  <si>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</si>
  <si>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</si>
  <si>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</si>
  <si>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</si>
  <si>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</si>
  <si>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</si>
  <si>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</si>
  <si>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</si>
  <si>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</si>
  <si>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</si>
  <si>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</si>
  <si>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</si>
  <si>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</si>
  <si>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</si>
  <si>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</si>
  <si>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</si>
  <si>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</si>
  <si>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</si>
  <si>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</si>
  <si>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</si>
  <si>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</si>
  <si>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</si>
  <si>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</si>
  <si>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</si>
  <si>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</si>
  <si>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</si>
  <si>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</si>
  <si>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</si>
  <si>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</si>
  <si>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</si>
  <si>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</si>
  <si>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</si>
  <si>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</si>
  <si>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</si>
  <si>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</si>
  <si>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</si>
  <si>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</si>
  <si>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</si>
  <si>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</si>
  <si>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</si>
  <si>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</si>
  <si>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</si>
  <si>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</si>
  <si>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</si>
  <si>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</si>
  <si>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</si>
  <si>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</si>
  <si>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</si>
  <si>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</si>
  <si>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</si>
  <si>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</si>
  <si>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</si>
  <si>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</si>
  <si>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</si>
  <si>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</si>
  <si>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</si>
  <si>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</si>
  <si>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</si>
  <si>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</si>
  <si>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</si>
  <si>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</si>
  <si>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</si>
  <si>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</si>
  <si>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</si>
  <si>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</si>
  <si>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</si>
  <si>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</si>
  <si>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</si>
  <si>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</si>
  <si>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</si>
  <si>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</si>
  <si>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</si>
  <si>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</si>
  <si>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</si>
  <si>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</si>
  <si>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</si>
  <si>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</si>
  <si>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</si>
  <si>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</si>
  <si>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</si>
  <si>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</si>
  <si>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</si>
  <si>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</si>
  <si>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</si>
  <si>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</si>
  <si>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</si>
  <si>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</si>
  <si>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</si>
  <si>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</si>
  <si>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</si>
  <si>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</si>
  <si>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</si>
  <si>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</si>
  <si>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</si>
  <si>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</si>
  <si>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</si>
  <si>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</si>
  <si>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</si>
  <si>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</si>
  <si>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</si>
  <si>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</si>
  <si>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</si>
  <si>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</si>
  <si>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</si>
  <si>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</si>
  <si>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</si>
  <si>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</si>
  <si>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</si>
  <si>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</si>
  <si>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</si>
  <si>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</si>
  <si>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</si>
  <si>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</si>
  <si>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</si>
  <si>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</si>
  <si>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</si>
  <si>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</si>
  <si>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</si>
  <si>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</si>
  <si>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</si>
  <si>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</si>
  <si>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</si>
  <si>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</si>
  <si>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</si>
  <si>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</si>
  <si>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</si>
  <si>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</si>
  <si>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</si>
  <si>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</si>
  <si>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</si>
  <si>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</si>
  <si>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</si>
  <si>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</si>
  <si>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</si>
  <si>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</si>
  <si>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</si>
  <si>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</si>
  <si>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</si>
  <si>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</si>
  <si>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</si>
  <si>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</si>
  <si>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</si>
  <si>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</si>
  <si>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</si>
  <si>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</si>
  <si>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</si>
  <si>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</si>
  <si>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</si>
  <si>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</si>
  <si>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</si>
  <si>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</si>
  <si>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</si>
  <si>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</si>
  <si>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</si>
  <si>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</si>
  <si>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</si>
  <si>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</si>
  <si>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</si>
  <si>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</si>
  <si>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</si>
  <si>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</si>
  <si>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</si>
  <si>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</si>
  <si>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</si>
  <si>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</si>
  <si>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</si>
  <si>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</si>
  <si>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</si>
  <si>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</si>
  <si>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</si>
  <si>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</si>
  <si>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</si>
  <si>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</si>
  <si>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</si>
  <si>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</si>
  <si>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</si>
  <si>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</si>
  <si>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</si>
  <si>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</si>
  <si>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</si>
  <si>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</si>
  <si>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</si>
  <si>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</si>
  <si>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</si>
  <si>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</si>
  <si>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</si>
  <si>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</si>
  <si>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</si>
  <si>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</si>
  <si>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</si>
  <si>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</si>
  <si>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</si>
  <si>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</si>
  <si>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</si>
  <si>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</si>
  <si>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</si>
  <si>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</si>
  <si>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</si>
  <si>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</si>
  <si>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</si>
  <si>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</si>
  <si>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</si>
  <si>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</si>
  <si>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</si>
  <si>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</si>
  <si>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</si>
  <si>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</si>
  <si>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</si>
  <si>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</si>
  <si>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</si>
  <si>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</si>
  <si>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</si>
  <si>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</si>
  <si>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</si>
  <si>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</si>
  <si>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</si>
  <si>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</si>
  <si>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</si>
  <si>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</si>
  <si>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</si>
  <si>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</si>
  <si>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</si>
  <si>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</si>
  <si>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</si>
  <si>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</si>
  <si>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</si>
  <si>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</si>
  <si>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</si>
  <si>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</si>
  <si>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</si>
  <si>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</si>
  <si>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</si>
  <si>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</si>
  <si>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</si>
  <si>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</si>
  <si>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</si>
  <si>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</si>
  <si>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</si>
  <si>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</si>
  <si>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</si>
  <si>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</si>
  <si>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</si>
  <si>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</si>
  <si>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</si>
  <si>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</si>
  <si>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</si>
  <si>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</si>
  <si>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</si>
  <si>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</si>
  <si>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</si>
  <si>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</si>
  <si>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</si>
  <si>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</si>
  <si>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</si>
  <si>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</si>
  <si>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</si>
  <si>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</si>
  <si>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</si>
  <si>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</si>
  <si>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</si>
  <si>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</si>
  <si>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</si>
  <si>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</si>
  <si>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</si>
  <si>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</si>
  <si>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</si>
  <si>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</si>
  <si>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</si>
  <si>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</si>
  <si>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</si>
  <si>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</si>
  <si>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</si>
  <si>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</si>
  <si>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</si>
  <si>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</si>
  <si>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</si>
  <si>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</si>
  <si>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</si>
  <si>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</si>
  <si>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</si>
  <si>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</si>
  <si>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</si>
  <si>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</si>
  <si>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</si>
  <si>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</si>
  <si>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</si>
  <si>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</si>
  <si>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</si>
  <si>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</si>
  <si>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</si>
  <si>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</si>
  <si>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</si>
  <si>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</si>
  <si>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</si>
  <si>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</si>
  <si>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</si>
  <si>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</si>
  <si>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</si>
  <si>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</si>
  <si>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</si>
  <si>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</si>
  <si>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</si>
  <si>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</si>
  <si>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</si>
  <si>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</si>
  <si>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</si>
  <si>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</si>
  <si>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</si>
  <si>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</si>
  <si>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</si>
  <si>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</si>
  <si>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</si>
  <si>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</si>
  <si>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</si>
  <si>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</si>
  <si>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</si>
  <si>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</si>
  <si>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</si>
  <si>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</si>
  <si>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</si>
  <si>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</si>
  <si>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</si>
  <si>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</si>
  <si>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</si>
  <si>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</si>
  <si>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</si>
  <si>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</si>
  <si>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</si>
  <si>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</si>
  <si>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</si>
  <si>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</si>
  <si>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</si>
  <si>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</si>
  <si>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</si>
  <si>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</si>
  <si>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</si>
  <si>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</si>
  <si>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</si>
  <si>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</si>
  <si>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</si>
  <si>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</si>
  <si>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</si>
  <si>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</si>
  <si>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</si>
  <si>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</si>
  <si>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</si>
  <si>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</si>
  <si>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</si>
  <si>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</si>
  <si>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</si>
  <si>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</si>
  <si>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</si>
  <si>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</si>
  <si>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</si>
  <si>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</si>
  <si>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</si>
  <si>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</si>
  <si>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</si>
  <si>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</si>
  <si>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</si>
  <si>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</si>
  <si>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</si>
  <si>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</si>
  <si>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</si>
  <si>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</si>
  <si>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</si>
  <si>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</si>
  <si>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</si>
  <si>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</si>
  <si>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</si>
  <si>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</si>
  <si>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</si>
  <si>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</si>
  <si>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</si>
  <si>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</si>
  <si>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</si>
  <si>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</si>
  <si>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</si>
  <si>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</si>
  <si>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</si>
  <si>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</si>
  <si>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</si>
  <si>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</si>
  <si>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</si>
  <si>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</si>
  <si>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</si>
  <si>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</si>
  <si>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</si>
  <si>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</si>
  <si>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</si>
  <si>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</si>
  <si>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</si>
  <si>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</si>
  <si>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</si>
  <si>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</si>
  <si>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</si>
  <si>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</si>
  <si>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</si>
  <si>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</si>
  <si>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</si>
  <si>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</si>
  <si>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</si>
  <si>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</si>
  <si>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</si>
  <si>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</si>
  <si>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</si>
  <si>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</si>
  <si>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</si>
  <si>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</si>
  <si>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</si>
  <si>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</si>
  <si>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</si>
  <si>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</si>
  <si>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</si>
  <si>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</si>
  <si>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</si>
  <si>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</si>
  <si>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</si>
  <si>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</si>
  <si>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</si>
  <si>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</si>
  <si>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</si>
  <si>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</si>
  <si>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</si>
  <si>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</si>
  <si>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</si>
  <si>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</si>
  <si>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</si>
  <si>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</si>
  <si>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</si>
  <si>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</si>
  <si>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</si>
  <si>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</si>
  <si>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</si>
  <si>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</si>
  <si>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</si>
  <si>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</si>
  <si>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</si>
  <si>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</si>
  <si>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</si>
  <si>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</si>
  <si>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</si>
  <si>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</si>
  <si>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</si>
  <si>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</si>
  <si>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</si>
  <si>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</si>
  <si>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</si>
  <si>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</si>
  <si>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</si>
  <si>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</si>
  <si>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</si>
  <si>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</si>
  <si>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</si>
  <si>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</si>
  <si>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</si>
  <si>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</si>
  <si>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</si>
  <si>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</si>
  <si>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</si>
  <si>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</si>
  <si>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</si>
  <si>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</si>
  <si>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</si>
  <si>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</si>
  <si>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</si>
  <si>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</si>
  <si>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</si>
  <si>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</si>
  <si>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</si>
  <si>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</si>
  <si>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</si>
  <si>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</si>
  <si>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</si>
  <si>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</si>
  <si>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</si>
  <si>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</si>
  <si>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</si>
  <si>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</si>
  <si>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</si>
  <si>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</si>
  <si>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</si>
  <si>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</si>
  <si>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</si>
  <si>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</si>
  <si>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</si>
  <si>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</si>
  <si>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</si>
  <si>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</si>
  <si>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</si>
  <si>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</si>
  <si>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</si>
  <si>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</si>
  <si>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</si>
  <si>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</si>
  <si>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</si>
  <si>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</si>
  <si>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</si>
  <si>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</si>
  <si>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</si>
  <si>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</si>
  <si>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</si>
  <si>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</si>
  <si>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</si>
  <si>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</si>
  <si>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</si>
  <si>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</si>
  <si>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</si>
  <si>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</si>
  <si>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</si>
  <si>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</si>
  <si>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</si>
  <si>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</si>
  <si>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</si>
  <si>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</si>
  <si>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</si>
  <si>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</si>
  <si>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</si>
  <si>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</si>
  <si>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</si>
  <si>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</si>
  <si>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</si>
  <si>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</si>
  <si>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</si>
  <si>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</si>
  <si>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</si>
  <si>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</si>
  <si>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</si>
  <si>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</si>
  <si>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</si>
  <si>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</si>
  <si>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</si>
  <si>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</si>
  <si>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</si>
  <si>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</si>
  <si>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</si>
  <si>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</si>
  <si>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</si>
  <si>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</si>
  <si>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</si>
  <si>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</si>
  <si>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</si>
  <si>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</si>
  <si>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</si>
  <si>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</si>
  <si>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</si>
  <si>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</si>
  <si>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</si>
  <si>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</si>
  <si>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</si>
  <si>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</si>
  <si>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</si>
  <si>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</si>
  <si>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</si>
  <si>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</si>
  <si>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</si>
  <si>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</si>
  <si>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</si>
  <si>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</si>
  <si>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</si>
  <si>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</si>
  <si>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</si>
  <si>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</si>
  <si>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</si>
  <si>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</si>
  <si>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</si>
  <si>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</si>
  <si>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</si>
  <si>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</si>
  <si>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</si>
  <si>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</si>
  <si>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</si>
  <si>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</si>
  <si>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</si>
  <si>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</si>
  <si>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</si>
  <si>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</si>
  <si>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</si>
  <si>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</si>
  <si>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</si>
  <si>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</si>
  <si>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</si>
  <si>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</si>
  <si>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</si>
  <si>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</si>
  <si>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</si>
  <si>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</si>
  <si>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</si>
  <si>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</si>
  <si>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</si>
  <si>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</si>
  <si>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</si>
  <si>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</si>
  <si>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</si>
  <si>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</si>
  <si>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</si>
  <si>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</si>
  <si>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</si>
  <si>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</si>
  <si>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</si>
  <si>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</si>
  <si>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</si>
  <si>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</si>
  <si>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</si>
  <si>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</si>
  <si>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</si>
  <si>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</si>
  <si>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</si>
  <si>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</si>
  <si>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</si>
  <si>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</si>
  <si>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</si>
  <si>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</si>
  <si>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</si>
  <si>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</si>
  <si>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</si>
  <si>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</si>
  <si>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</si>
  <si>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</si>
  <si>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</si>
  <si>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</si>
  <si>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</si>
  <si>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</si>
  <si>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</si>
  <si>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</si>
  <si>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</si>
  <si>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</si>
  <si>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</si>
  <si>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</si>
  <si>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</si>
  <si>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</si>
  <si>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</si>
  <si>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</si>
  <si>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</si>
  <si>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</si>
  <si>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</si>
  <si>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</si>
  <si>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</si>
  <si>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</si>
  <si>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</si>
  <si>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</si>
  <si>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</si>
  <si>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</si>
  <si>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</si>
  <si>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</si>
  <si>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</si>
  <si>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</si>
  <si>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</si>
  <si>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</si>
  <si>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</si>
  <si>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</si>
  <si>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</si>
  <si>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</si>
  <si>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</si>
  <si>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</si>
  <si>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</si>
  <si>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</si>
  <si>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</si>
  <si>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</si>
  <si>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</si>
  <si>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</si>
  <si>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</si>
  <si>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</si>
  <si>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</si>
  <si>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</si>
  <si>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</si>
  <si>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</si>
  <si>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</si>
  <si>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</si>
  <si>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</si>
  <si>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</si>
  <si>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</si>
  <si>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</si>
  <si>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</si>
  <si>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</si>
  <si>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</si>
  <si>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</si>
  <si>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</si>
  <si>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</si>
  <si>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</si>
  <si>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</si>
  <si>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</si>
  <si>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</si>
  <si>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</si>
  <si>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</si>
  <si>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</si>
  <si>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</si>
  <si>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</si>
  <si>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</si>
  <si>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</si>
  <si>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</si>
  <si>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</si>
  <si>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</si>
  <si>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</si>
  <si>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</si>
  <si>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</si>
  <si>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</si>
  <si>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</si>
  <si>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</si>
  <si>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</si>
  <si>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</si>
  <si>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</si>
  <si>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</si>
  <si>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</si>
  <si>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</si>
  <si>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</si>
  <si>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</si>
  <si>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</si>
  <si>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</si>
  <si>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</si>
  <si>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</si>
  <si>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</si>
  <si>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</si>
  <si>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</si>
  <si>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</si>
  <si>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</si>
  <si>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</si>
  <si>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</si>
  <si>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</si>
  <si>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</si>
  <si>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</si>
  <si>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</si>
  <si>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</si>
  <si>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</si>
  <si>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</si>
  <si>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</si>
  <si>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</si>
  <si>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</si>
  <si>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</si>
  <si>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</si>
  <si>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</si>
  <si>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</si>
  <si>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</si>
  <si>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</si>
  <si>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</si>
  <si>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</si>
  <si>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</si>
  <si>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</si>
  <si>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</si>
  <si>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</si>
  <si>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</si>
  <si>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</si>
  <si>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</si>
  <si>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</si>
  <si>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</si>
  <si>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</si>
  <si>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</si>
  <si>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</si>
  <si>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</si>
  <si>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</si>
  <si>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</si>
  <si>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</si>
  <si>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</si>
  <si>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</si>
  <si>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</si>
  <si>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</si>
  <si>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</si>
  <si>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</si>
  <si>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</si>
  <si>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</si>
  <si>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</si>
  <si>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</si>
  <si>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</si>
  <si>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</si>
  <si>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</si>
  <si>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</si>
  <si>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</si>
  <si>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</si>
  <si>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</si>
  <si>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</si>
  <si>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</si>
  <si>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</si>
  <si>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</si>
  <si>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</si>
  <si>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</si>
  <si>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</si>
  <si>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</si>
  <si>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</si>
  <si>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</si>
  <si>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</si>
  <si>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</si>
  <si>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</si>
  <si>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</si>
  <si>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</si>
  <si>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</si>
  <si>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</si>
  <si>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</si>
  <si>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</si>
  <si>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</si>
  <si>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</si>
  <si>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</si>
  <si>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</si>
  <si>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</si>
  <si>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</si>
  <si>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</si>
  <si>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</si>
  <si>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</si>
  <si>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</si>
  <si>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</si>
  <si>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</si>
  <si>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</si>
  <si>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</si>
  <si>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</si>
  <si>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</si>
  <si>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</si>
  <si>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</si>
  <si>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</si>
  <si>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</si>
  <si>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</si>
  <si>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</si>
  <si>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</si>
  <si>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</si>
  <si>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</si>
  <si>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</si>
  <si>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</si>
  <si>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</si>
  <si>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</si>
  <si>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</si>
  <si>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</si>
  <si>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</si>
  <si>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</si>
  <si>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</si>
  <si>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</si>
  <si>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</si>
  <si>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</si>
  <si>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</si>
  <si>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</si>
  <si>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</si>
  <si>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</si>
  <si>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</si>
  <si>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</si>
  <si>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</si>
  <si>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</si>
  <si>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</si>
  <si>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</si>
  <si>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</si>
  <si>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</si>
  <si>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</si>
  <si>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</si>
  <si>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</si>
  <si>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</si>
  <si>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</si>
  <si>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</si>
  <si>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</si>
  <si>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</si>
  <si>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</si>
  <si>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</si>
  <si>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</si>
  <si>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</si>
  <si>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</si>
  <si>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</si>
  <si>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</si>
  <si>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</si>
  <si>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</si>
  <si>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</si>
  <si>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</si>
  <si>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</si>
  <si>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</si>
  <si>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</si>
  <si>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</si>
  <si>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</si>
  <si>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</si>
  <si>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</si>
  <si>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</si>
  <si>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</si>
  <si>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</si>
  <si>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</si>
  <si>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</si>
  <si>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</si>
  <si>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</si>
  <si>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</si>
  <si>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</si>
  <si>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</si>
  <si>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</si>
  <si>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</si>
  <si>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</si>
  <si>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</si>
  <si>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</si>
  <si>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</si>
  <si>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</si>
  <si>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</si>
  <si>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</si>
  <si>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</si>
  <si>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</si>
  <si>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</si>
  <si>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</si>
  <si>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</si>
  <si>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</si>
  <si>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</si>
  <si>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</si>
  <si>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</si>
  <si>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</si>
  <si>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</si>
  <si>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</si>
  <si>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</si>
  <si>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</si>
  <si>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</si>
  <si>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</si>
  <si>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</si>
  <si>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</si>
  <si>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</si>
  <si>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</si>
  <si>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</si>
  <si>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</si>
  <si>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</si>
  <si>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</si>
  <si>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</si>
  <si>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</si>
  <si>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</si>
  <si>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</si>
  <si>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</si>
  <si>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</si>
  <si>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</si>
  <si>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</si>
  <si>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</si>
  <si>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</si>
  <si>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</si>
  <si>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</si>
  <si>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</si>
  <si>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</si>
  <si>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</si>
  <si>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</si>
  <si>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</si>
  <si>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</si>
  <si>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</si>
  <si>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</si>
  <si>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</si>
  <si>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</si>
  <si>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</si>
  <si>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</si>
  <si>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</si>
  <si>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</si>
  <si>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</si>
  <si>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</si>
  <si>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</si>
  <si>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</si>
  <si>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</si>
  <si>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</si>
  <si>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</si>
  <si>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</si>
  <si>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</si>
  <si>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</si>
  <si>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</si>
  <si>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</si>
  <si>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</si>
  <si>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</si>
  <si>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</si>
  <si>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</si>
  <si>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</si>
  <si>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</si>
  <si>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</si>
  <si>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</si>
  <si>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</si>
  <si>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</si>
  <si>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</si>
  <si>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</si>
  <si>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</si>
  <si>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</si>
  <si>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</si>
  <si>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</si>
  <si>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</si>
  <si>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</si>
  <si>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</si>
  <si>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</si>
  <si>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</si>
  <si>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</si>
  <si>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</si>
  <si>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</si>
  <si>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</si>
  <si>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</si>
  <si>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</si>
  <si>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</si>
  <si>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</si>
  <si>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</si>
  <si>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</si>
  <si>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</si>
  <si>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</si>
  <si>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</si>
  <si>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</si>
  <si>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</si>
  <si>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</si>
  <si>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</si>
  <si>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</si>
  <si>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</si>
  <si>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</si>
  <si>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</si>
  <si>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</si>
  <si>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</si>
  <si>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</si>
  <si>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</si>
  <si>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</si>
  <si>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</si>
  <si>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</si>
  <si>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</si>
  <si>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</si>
  <si>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</si>
  <si>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</si>
  <si>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</si>
  <si>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</si>
  <si>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</si>
  <si>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</si>
  <si>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</si>
  <si>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</si>
  <si>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</si>
  <si>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</si>
  <si>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</si>
  <si>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</si>
  <si>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</si>
  <si>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</si>
  <si>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</si>
  <si>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</si>
  <si>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</si>
  <si>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</si>
  <si>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</si>
  <si>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</si>
  <si>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</si>
  <si>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</si>
  <si>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</si>
  <si>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</si>
  <si>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</si>
  <si>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</si>
  <si>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</si>
  <si>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</si>
  <si>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</si>
  <si>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</si>
  <si>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</si>
  <si>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</si>
  <si>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</si>
  <si>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</si>
  <si>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</si>
  <si>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</si>
  <si>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</si>
  <si>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</si>
  <si>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</si>
  <si>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</si>
  <si>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</si>
  <si>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</si>
  <si>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</si>
  <si>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</si>
  <si>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</si>
  <si>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</si>
  <si>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</si>
  <si>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</si>
  <si>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</si>
  <si>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</si>
  <si>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</si>
  <si>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</si>
  <si>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</si>
  <si>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</si>
  <si>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</si>
  <si>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</si>
  <si>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</si>
  <si>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</si>
  <si>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</si>
  <si>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</si>
  <si>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</si>
  <si>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</si>
  <si>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</si>
  <si>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</si>
  <si>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</si>
  <si>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</si>
  <si>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</si>
  <si>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</si>
  <si>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</si>
  <si>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</si>
  <si>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</si>
  <si>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</si>
  <si>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</si>
  <si>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</si>
  <si>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</si>
  <si>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</si>
  <si>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</si>
  <si>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</si>
  <si>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</si>
  <si>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</si>
  <si>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</si>
  <si>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</si>
  <si>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</si>
  <si>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</si>
  <si>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</si>
  <si>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</si>
  <si>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</si>
  <si>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</si>
  <si>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</si>
  <si>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</si>
  <si>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</si>
  <si>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</si>
  <si>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</si>
  <si>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</si>
  <si>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</si>
  <si>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</si>
  <si>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</si>
  <si>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</si>
  <si>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</si>
  <si>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</si>
  <si>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</si>
  <si>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</si>
  <si>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</si>
  <si>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</si>
  <si>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</si>
  <si>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</si>
  <si>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</si>
  <si>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</si>
  <si>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</si>
  <si>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</si>
  <si>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</si>
  <si>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</si>
  <si>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</si>
  <si>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</si>
  <si>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</si>
  <si>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</si>
  <si>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</si>
  <si>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</si>
  <si>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</si>
  <si>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</si>
  <si>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</si>
  <si>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</si>
  <si>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</si>
  <si>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</si>
  <si>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</si>
  <si>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</si>
  <si>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</si>
  <si>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</si>
  <si>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</si>
  <si>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</si>
  <si>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</si>
  <si>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</si>
  <si>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</si>
  <si>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</si>
  <si>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</si>
  <si>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</si>
  <si>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</si>
  <si>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</si>
  <si>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</si>
  <si>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</si>
  <si>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</si>
  <si>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</si>
  <si>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</si>
  <si>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</si>
  <si>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</si>
  <si>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</si>
  <si>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</si>
  <si>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</si>
  <si>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</si>
  <si>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</si>
  <si>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</si>
  <si>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</si>
  <si>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</si>
  <si>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</si>
  <si>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</si>
  <si>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</si>
  <si>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</si>
  <si>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</si>
  <si>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</si>
  <si>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</si>
  <si>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</si>
  <si>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</si>
  <si>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</si>
  <si>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</si>
  <si>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</si>
  <si>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</si>
  <si>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</si>
  <si>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</si>
  <si>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</si>
  <si>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</si>
  <si>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</si>
  <si>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</si>
  <si>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</si>
  <si>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</si>
  <si>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</si>
  <si>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</si>
  <si>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</si>
  <si>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</si>
  <si>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</si>
  <si>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</si>
  <si>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</si>
  <si>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</si>
  <si>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</si>
  <si>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</si>
  <si>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</si>
  <si>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</si>
  <si>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</si>
  <si>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</si>
  <si>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</si>
  <si>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</si>
  <si>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</si>
  <si>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</si>
  <si>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</si>
  <si>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</si>
  <si>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</si>
  <si>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</si>
  <si>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</si>
  <si>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</si>
  <si>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</si>
  <si>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</si>
  <si>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</si>
  <si>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</si>
  <si>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</si>
  <si>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</si>
  <si>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</si>
  <si>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</si>
  <si>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</si>
  <si>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</si>
  <si>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</si>
  <si>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</si>
  <si>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</si>
  <si>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</si>
  <si>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</si>
  <si>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</si>
  <si>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</si>
  <si>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</si>
  <si>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</si>
  <si>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</si>
  <si>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</si>
  <si>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</si>
  <si>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</si>
  <si>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</si>
  <si>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</si>
  <si>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</si>
  <si>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</si>
  <si>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</si>
  <si>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</si>
  <si>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</si>
  <si>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</si>
  <si>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</si>
  <si>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</si>
  <si>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</si>
  <si>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</si>
  <si>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</si>
  <si>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</si>
  <si>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</si>
  <si>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</si>
  <si>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</si>
  <si>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</si>
  <si>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</si>
  <si>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</si>
  <si>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</si>
  <si>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</si>
  <si>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</si>
  <si>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</si>
  <si>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</si>
  <si>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</si>
  <si>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</si>
  <si>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</si>
  <si>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</si>
  <si>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</si>
  <si>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</si>
  <si>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</si>
  <si>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</si>
  <si>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</si>
  <si>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</si>
  <si>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</si>
  <si>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</si>
  <si>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</si>
  <si>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</si>
  <si>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</si>
  <si>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</si>
  <si>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</si>
  <si>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</si>
  <si>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</si>
  <si>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</si>
  <si>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</si>
  <si>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</si>
  <si>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</si>
  <si>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</si>
  <si>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</si>
  <si>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</si>
  <si>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</si>
  <si>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</si>
  <si>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</si>
  <si>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</si>
  <si>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</si>
  <si>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</si>
  <si>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</si>
  <si>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</si>
  <si>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</si>
  <si>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</si>
  <si>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</si>
  <si>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</si>
  <si>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</si>
  <si>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</si>
  <si>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</si>
  <si>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</si>
  <si>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</si>
  <si>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</si>
  <si>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</si>
  <si>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</si>
  <si>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</si>
  <si>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</si>
  <si>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</si>
  <si>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</si>
  <si>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</si>
  <si>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</si>
  <si>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</si>
  <si>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</si>
  <si>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</si>
  <si>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</si>
  <si>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</si>
  <si>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</si>
  <si>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</si>
  <si>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</si>
  <si>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</si>
  <si>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</si>
  <si>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</si>
  <si>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</si>
  <si>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</si>
  <si>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</si>
  <si>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</si>
  <si>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</si>
  <si>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</si>
  <si>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</si>
  <si>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</si>
  <si>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</si>
  <si>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</si>
  <si>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</si>
  <si>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</si>
  <si>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</si>
  <si>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</si>
  <si>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</si>
  <si>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</si>
  <si>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</si>
  <si>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</si>
  <si>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</si>
  <si>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</si>
  <si>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</si>
  <si>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</si>
  <si>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</si>
  <si>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</si>
  <si>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</si>
  <si>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</si>
  <si>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</si>
  <si>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</si>
  <si>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</si>
  <si>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</si>
  <si>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</si>
  <si>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</si>
  <si>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</si>
  <si>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</si>
  <si>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</si>
  <si>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</si>
  <si>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</si>
  <si>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</si>
  <si>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</si>
  <si>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</si>
  <si>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</si>
  <si>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</si>
  <si>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</si>
  <si>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</si>
  <si>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</si>
  <si>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</si>
  <si>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</si>
  <si>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</si>
  <si>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</si>
  <si>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</si>
  <si>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</si>
  <si>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</si>
  <si>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</si>
  <si>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</si>
  <si>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</si>
  <si>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</si>
  <si>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</si>
  <si>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</si>
  <si>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</si>
  <si>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</si>
  <si>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</si>
  <si>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</si>
  <si>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</si>
  <si>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</si>
  <si>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</si>
  <si>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</si>
  <si>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</si>
  <si>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</si>
  <si>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</si>
  <si>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</si>
  <si>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</si>
  <si>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</si>
  <si>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</si>
  <si>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</si>
  <si>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</si>
  <si>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</si>
  <si>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</si>
  <si>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</si>
  <si>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</si>
  <si>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</si>
  <si>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</si>
  <si>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</si>
  <si>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</si>
  <si>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</si>
  <si>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</si>
  <si>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</si>
  <si>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</si>
  <si>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</si>
  <si>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</si>
  <si>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</si>
  <si>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</si>
  <si>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</si>
  <si>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</si>
  <si>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</si>
  <si>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</si>
  <si>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</si>
  <si>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</si>
  <si>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</si>
  <si>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</si>
  <si>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</si>
  <si>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</si>
  <si>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</si>
  <si>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</si>
  <si>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</si>
  <si>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</si>
  <si>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</si>
  <si>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</si>
  <si>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</si>
  <si>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</si>
  <si>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</si>
  <si>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</si>
  <si>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</si>
  <si>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</si>
  <si>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</si>
  <si>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</si>
  <si>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</si>
  <si>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</si>
  <si>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</si>
  <si>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</si>
  <si>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</si>
  <si>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</si>
  <si>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</si>
  <si>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</si>
  <si>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</si>
  <si>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</si>
  <si>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</si>
  <si>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</si>
  <si>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</si>
  <si>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</si>
  <si>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</si>
  <si>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</si>
  <si>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</si>
  <si>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</si>
  <si>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</si>
  <si>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</si>
  <si>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</si>
  <si>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</si>
  <si>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</si>
  <si>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</si>
  <si>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</si>
  <si>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</si>
  <si>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</si>
  <si>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</si>
  <si>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</si>
  <si>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</si>
  <si>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</si>
  <si>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</si>
  <si>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</si>
  <si>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</si>
  <si>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</si>
  <si>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</si>
  <si>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</si>
  <si>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</si>
  <si>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</si>
  <si>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</si>
  <si>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</si>
  <si>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</si>
  <si>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</si>
  <si>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</si>
  <si>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</si>
  <si>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</si>
  <si>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</si>
  <si>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</si>
  <si>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</si>
  <si>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</si>
  <si>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</si>
  <si>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</si>
  <si>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</si>
  <si>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</si>
  <si>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</si>
  <si>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</si>
  <si>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</si>
  <si>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</si>
  <si>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</si>
  <si>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</si>
  <si>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</si>
  <si>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</si>
  <si>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</si>
  <si>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</si>
  <si>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</si>
  <si>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</si>
  <si>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</si>
  <si>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</si>
  <si>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</si>
  <si>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</si>
  <si>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</si>
  <si>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</si>
  <si>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</si>
  <si>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</si>
  <si>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</si>
  <si>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</si>
  <si>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</si>
  <si>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</si>
  <si>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</si>
  <si>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</si>
  <si>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</si>
  <si>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</si>
  <si>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</si>
  <si>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</si>
  <si>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</si>
  <si>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</si>
  <si>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</si>
  <si>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</si>
  <si>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</si>
  <si>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</si>
  <si>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</si>
  <si>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</si>
  <si>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</si>
  <si>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</si>
  <si>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</si>
  <si>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</si>
  <si>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</si>
  <si>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</si>
  <si>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</si>
  <si>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</si>
  <si>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</si>
  <si>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</si>
  <si>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</si>
  <si>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</si>
  <si>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</si>
  <si>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</si>
  <si>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</si>
  <si>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</si>
  <si>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</si>
  <si>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</si>
  <si>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</si>
  <si>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</si>
  <si>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</si>
  <si>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</si>
  <si>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</si>
  <si>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</si>
  <si>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</si>
  <si>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</si>
  <si>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</si>
  <si>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</si>
  <si>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</si>
  <si>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</si>
  <si>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</si>
  <si>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</si>
  <si>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</si>
  <si>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</si>
  <si>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</si>
  <si>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</si>
  <si>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</si>
  <si>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</si>
  <si>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</si>
  <si>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</si>
  <si>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</si>
  <si>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</si>
  <si>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</si>
  <si>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</si>
  <si>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</si>
  <si>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</si>
  <si>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</si>
  <si>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</si>
  <si>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</si>
  <si>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</si>
  <si>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</si>
  <si>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</si>
  <si>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</si>
  <si>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</si>
  <si>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</si>
  <si>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</si>
  <si>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</si>
  <si>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</si>
  <si>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</si>
  <si>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</si>
  <si>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</si>
  <si>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</si>
  <si>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</si>
  <si>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</si>
  <si>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</si>
  <si>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</si>
  <si>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</si>
  <si>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</si>
  <si>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</si>
  <si>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</si>
  <si>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</si>
  <si>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</si>
  <si>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</si>
  <si>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</si>
  <si>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</si>
  <si>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</si>
  <si>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</si>
  <si>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</si>
  <si>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</si>
  <si>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</si>
  <si>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</si>
  <si>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</si>
  <si>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</si>
  <si>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</si>
  <si>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</si>
  <si>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</si>
  <si>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</si>
  <si>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</si>
  <si>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</si>
  <si>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</si>
  <si>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</si>
  <si>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</si>
  <si>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</si>
  <si>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</si>
  <si>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</si>
  <si>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</si>
  <si>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</si>
  <si>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</si>
  <si>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</si>
  <si>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</si>
  <si>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</si>
  <si>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</si>
  <si>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</si>
  <si>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</si>
  <si>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</si>
  <si>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</si>
  <si>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</si>
  <si>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</si>
  <si>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</si>
  <si>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</si>
  <si>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</si>
  <si>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</si>
  <si>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</si>
  <si>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</si>
  <si>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</si>
  <si>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</si>
  <si>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</si>
  <si>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</si>
  <si>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</si>
  <si>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</si>
  <si>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</si>
  <si>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</si>
  <si>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</si>
  <si>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</si>
  <si>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</si>
  <si>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</si>
  <si>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</si>
  <si>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</si>
  <si>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</si>
  <si>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</si>
  <si>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</si>
  <si>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</si>
  <si>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</si>
  <si>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</si>
  <si>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</si>
  <si>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</si>
  <si>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</si>
  <si>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</si>
  <si>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</si>
  <si>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</si>
  <si>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</si>
  <si>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</si>
  <si>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</si>
  <si>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</si>
  <si>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</si>
  <si>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</si>
  <si>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</si>
  <si>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</si>
  <si>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</si>
  <si>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</si>
  <si>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</si>
  <si>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</si>
  <si>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</si>
  <si>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</si>
  <si>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</si>
  <si>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</si>
  <si>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</si>
  <si>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</si>
  <si>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</si>
  <si>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</si>
  <si>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</si>
  <si>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</si>
  <si>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</si>
  <si>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</si>
  <si>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</si>
  <si>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</si>
  <si>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</si>
  <si>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</si>
  <si>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</si>
  <si>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</si>
  <si>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</si>
  <si>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</si>
  <si>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</si>
  <si>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</si>
  <si>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</si>
  <si>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</si>
  <si>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</si>
  <si>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</si>
  <si>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</si>
  <si>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</si>
  <si>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</si>
  <si>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</si>
  <si>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</si>
  <si>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</si>
  <si>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</si>
  <si>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</si>
  <si>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</si>
  <si>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</si>
  <si>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</si>
  <si>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</si>
  <si>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</si>
  <si>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</si>
  <si>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</si>
  <si>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</si>
  <si>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</si>
  <si>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</si>
  <si>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</si>
  <si>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</si>
  <si>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</si>
  <si>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</si>
  <si>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</si>
  <si>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</si>
  <si>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</si>
  <si>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</si>
  <si>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</si>
  <si>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</si>
  <si>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</si>
  <si>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</si>
  <si>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</si>
  <si>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</si>
  <si>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</si>
  <si>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</si>
  <si>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</si>
  <si>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</si>
  <si>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</si>
  <si>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</si>
  <si>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</si>
  <si>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</si>
  <si>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</si>
  <si>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</si>
  <si>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</si>
  <si>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</si>
  <si>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</si>
  <si>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</si>
  <si>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</si>
  <si>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</si>
  <si>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</si>
  <si>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</si>
  <si>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</si>
  <si>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</si>
  <si>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</si>
  <si>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</si>
  <si>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</si>
  <si>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</si>
  <si>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</si>
  <si>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</si>
  <si>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</si>
  <si>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</si>
  <si>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</si>
  <si>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</si>
  <si>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</si>
  <si>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</si>
  <si>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</si>
  <si>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</si>
  <si>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</si>
  <si>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</si>
  <si>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</si>
  <si>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</si>
  <si>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</si>
  <si>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</si>
  <si>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</si>
  <si>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</si>
  <si>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</si>
  <si>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</si>
  <si>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</si>
  <si>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</si>
  <si>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</si>
  <si>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</si>
  <si>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</si>
  <si>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</si>
  <si>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</si>
  <si>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</si>
  <si>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</si>
  <si>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</si>
  <si>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</si>
  <si>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</si>
  <si>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</si>
  <si>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</si>
  <si>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</si>
  <si>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</si>
  <si>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</si>
  <si>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</si>
  <si>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</si>
  <si>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</si>
  <si>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</si>
  <si>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</si>
  <si>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</si>
  <si>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</si>
  <si>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</si>
  <si>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</si>
  <si>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</si>
  <si>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</si>
  <si>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</si>
  <si>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</si>
  <si>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</si>
  <si>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</si>
  <si>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</si>
  <si>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</si>
  <si>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</si>
  <si>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</si>
  <si>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</si>
  <si>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</si>
  <si>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</si>
  <si>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</si>
  <si>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</si>
  <si>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</si>
  <si>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</si>
  <si>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</si>
  <si>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</si>
  <si>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</si>
  <si>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</si>
  <si>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</si>
  <si>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</si>
  <si>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</si>
  <si>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</si>
  <si>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</si>
  <si>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</si>
  <si>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</si>
  <si>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</si>
  <si>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</si>
  <si>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</si>
  <si>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</si>
  <si>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</si>
  <si>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</si>
  <si>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</si>
  <si>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</si>
  <si>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</si>
  <si>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</si>
  <si>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</si>
  <si>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</si>
  <si>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</si>
  <si>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</si>
  <si>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</si>
  <si>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</si>
  <si>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</si>
  <si>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</si>
  <si>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</si>
  <si>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</si>
  <si>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</si>
  <si>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</si>
  <si>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</si>
  <si>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</si>
  <si>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</si>
  <si>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</si>
  <si>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</si>
  <si>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</si>
  <si>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</si>
  <si>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</si>
  <si>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</si>
  <si>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</si>
  <si>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</si>
  <si>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</si>
  <si>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</si>
  <si>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</si>
  <si>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</si>
  <si>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</si>
  <si>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</si>
  <si>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</si>
  <si>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</si>
  <si>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</si>
  <si>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</si>
  <si>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</si>
  <si>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</si>
  <si>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</si>
  <si>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</si>
  <si>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</si>
  <si>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</si>
  <si>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</si>
  <si>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</si>
  <si>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</si>
  <si>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</si>
  <si>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</si>
  <si>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</si>
  <si>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</si>
  <si>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</si>
  <si>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</si>
  <si>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</si>
  <si>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</si>
  <si>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</si>
  <si>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</si>
  <si>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</si>
  <si>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</si>
  <si>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</si>
  <si>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</si>
  <si>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</si>
  <si>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</si>
  <si>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</si>
  <si>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</si>
  <si>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</si>
  <si>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</si>
  <si>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</si>
  <si>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</si>
  <si>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</si>
  <si>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</si>
  <si>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</si>
  <si>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</si>
  <si>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</si>
  <si>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</si>
  <si>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</si>
  <si>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</si>
  <si>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</si>
  <si>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</si>
  <si>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</si>
  <si>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</si>
  <si>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</si>
  <si>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</si>
  <si>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</si>
  <si>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</si>
  <si>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</si>
  <si>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</si>
  <si>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</si>
  <si>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</si>
  <si>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</si>
  <si>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</si>
  <si>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</si>
  <si>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</si>
  <si>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</si>
  <si>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</si>
  <si>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</si>
  <si>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</si>
  <si>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</si>
  <si>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</si>
  <si>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</si>
  <si>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</si>
  <si>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</si>
  <si>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</si>
  <si>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</si>
  <si>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</si>
  <si>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</si>
  <si>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</si>
  <si>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</si>
  <si>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</si>
  <si>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</si>
  <si>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</si>
  <si>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</si>
  <si>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</si>
  <si>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</si>
  <si>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</si>
  <si>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</si>
  <si>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</si>
  <si>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</si>
  <si>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</si>
  <si>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</si>
  <si>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</si>
  <si>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</si>
  <si>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</si>
  <si>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</si>
  <si>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</si>
  <si>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</si>
  <si>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</si>
  <si>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</si>
  <si>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</si>
  <si>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</si>
  <si>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</si>
  <si>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</si>
  <si>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</si>
  <si>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</si>
  <si>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</si>
  <si>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</si>
  <si>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</si>
  <si>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</si>
  <si>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</si>
  <si>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</si>
  <si>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</si>
  <si>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</si>
  <si>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</si>
  <si>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</si>
  <si>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</si>
  <si>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</si>
  <si>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</si>
  <si>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</si>
  <si>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</si>
  <si>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</si>
  <si>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</si>
  <si>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</si>
  <si>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</si>
  <si>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</si>
  <si>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</si>
  <si>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</si>
  <si>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</si>
  <si>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</si>
  <si>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</si>
  <si>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</si>
  <si>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</si>
  <si>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</si>
  <si>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</si>
  <si>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</si>
  <si>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</si>
  <si>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</si>
  <si>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</si>
  <si>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</si>
  <si>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</si>
  <si>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</si>
  <si>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</si>
  <si>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</si>
  <si>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</si>
  <si>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</si>
  <si>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</si>
  <si>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</si>
  <si>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</si>
  <si>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</si>
  <si>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</si>
  <si>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</si>
  <si>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</si>
  <si>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</si>
  <si>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</si>
  <si>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</si>
  <si>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</si>
  <si>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</si>
  <si>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</si>
  <si>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</si>
  <si>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</si>
  <si>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</si>
  <si>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</si>
  <si>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</si>
  <si>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</si>
  <si>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</si>
  <si>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</si>
  <si>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</si>
  <si>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</si>
  <si>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</si>
  <si>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</si>
  <si>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</si>
  <si>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</si>
  <si>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</si>
  <si>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</si>
  <si>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</si>
  <si>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</si>
  <si>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</si>
  <si>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</si>
  <si>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</si>
  <si>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</si>
  <si>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</si>
  <si>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</si>
  <si>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</si>
  <si>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</si>
  <si>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</si>
  <si>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</si>
  <si>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</si>
  <si>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</si>
  <si>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</si>
  <si>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</si>
  <si>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</si>
  <si>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</si>
  <si>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</si>
  <si>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</si>
  <si>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</si>
  <si>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</si>
  <si>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</si>
  <si>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</si>
  <si>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</si>
  <si>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</si>
  <si>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</si>
  <si>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</si>
  <si>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</si>
  <si>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</si>
  <si>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</si>
  <si>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</si>
  <si>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</si>
  <si>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</si>
  <si>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</si>
  <si>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</si>
  <si>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</si>
  <si>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</si>
  <si>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</si>
  <si>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</si>
  <si>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</si>
  <si>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</si>
  <si>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</si>
  <si>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</si>
  <si>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</si>
  <si>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</si>
  <si>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</si>
  <si>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</si>
  <si>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</si>
  <si>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</si>
  <si>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</si>
  <si>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</si>
  <si>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</si>
  <si>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</si>
  <si>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</si>
  <si>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</si>
  <si>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</si>
  <si>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</si>
  <si>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</si>
  <si>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</si>
  <si>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</si>
  <si>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</si>
  <si>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</si>
  <si>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</si>
  <si>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</si>
  <si>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</si>
  <si>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</si>
  <si>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</si>
  <si>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</si>
  <si>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</si>
  <si>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</si>
  <si>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</si>
  <si>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</si>
  <si>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</si>
  <si>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</si>
  <si>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</si>
  <si>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</si>
  <si>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</si>
  <si>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</si>
  <si>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</si>
  <si>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</si>
  <si>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</si>
  <si>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</si>
  <si>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</si>
  <si>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</si>
  <si>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</si>
  <si>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</si>
  <si>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</si>
  <si>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</si>
  <si>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</si>
  <si>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</si>
  <si>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</si>
  <si>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</si>
  <si>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</si>
  <si>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</si>
  <si>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</si>
  <si>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</si>
  <si>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</si>
  <si>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</si>
  <si>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</si>
  <si>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</si>
  <si>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</si>
  <si>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</si>
  <si>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</si>
  <si>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</si>
  <si>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</si>
  <si>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</si>
  <si>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</si>
  <si>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</si>
  <si>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</si>
  <si>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</si>
  <si>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</si>
  <si>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</si>
  <si>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</si>
  <si>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</si>
  <si>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</si>
  <si>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</si>
  <si>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</si>
  <si>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</si>
  <si>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</si>
  <si>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</si>
  <si>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</si>
  <si>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</si>
  <si>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</si>
  <si>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</si>
  <si>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</si>
  <si>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</si>
  <si>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</si>
  <si>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</si>
  <si>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</si>
  <si>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</si>
  <si>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</si>
  <si>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</si>
  <si>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</si>
  <si>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</si>
  <si>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</si>
  <si>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</si>
  <si>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</si>
  <si>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</si>
  <si>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</si>
  <si>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</si>
  <si>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</si>
  <si>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</si>
  <si>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</si>
  <si>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</si>
  <si>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</si>
  <si>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</si>
  <si>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</si>
  <si>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</si>
  <si>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</si>
  <si>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</si>
  <si>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</si>
  <si>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</si>
  <si>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</si>
  <si>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</si>
  <si>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</si>
  <si>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</si>
  <si>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</si>
  <si>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</si>
  <si>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</si>
  <si>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</si>
  <si>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</si>
  <si>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</si>
  <si>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</si>
  <si>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</si>
  <si>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</si>
  <si>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</si>
  <si>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</si>
  <si>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</si>
  <si>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</si>
  <si>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</si>
  <si>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</si>
  <si>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</si>
  <si>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</si>
  <si>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</si>
  <si>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</si>
  <si>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</si>
  <si>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</si>
  <si>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</si>
  <si>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</si>
  <si>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</si>
  <si>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</si>
  <si>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</si>
  <si>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</si>
  <si>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</si>
  <si>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</si>
  <si>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</si>
  <si>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</si>
  <si>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</si>
  <si>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</si>
  <si>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</si>
  <si>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</si>
  <si>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</si>
  <si>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</si>
  <si>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</si>
  <si>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</si>
  <si>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</si>
  <si>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</si>
  <si>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</si>
  <si>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</si>
  <si>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</si>
  <si>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</si>
  <si>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</si>
  <si>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</si>
  <si>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</si>
  <si>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</si>
  <si>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</si>
  <si>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</si>
  <si>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</si>
  <si>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</si>
  <si>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</si>
  <si>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</si>
  <si>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</si>
  <si>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</si>
  <si>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</si>
  <si>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</si>
  <si>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</si>
  <si>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</si>
  <si>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</si>
  <si>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</si>
  <si>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</si>
  <si>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</si>
  <si>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</si>
  <si>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</si>
  <si>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</si>
  <si>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</si>
  <si>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</si>
  <si>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</si>
  <si>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</si>
  <si>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</si>
  <si>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</si>
  <si>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</si>
  <si>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</si>
  <si>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</si>
  <si>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</si>
  <si>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</si>
  <si>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</si>
  <si>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</si>
  <si>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</si>
  <si>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</si>
  <si>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</si>
  <si>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</si>
  <si>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</si>
  <si>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</si>
  <si>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</si>
  <si>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</si>
  <si>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</si>
  <si>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</si>
  <si>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</si>
  <si>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</si>
  <si>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</si>
  <si>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</si>
  <si>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</si>
  <si>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</si>
  <si>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</si>
  <si>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</si>
  <si>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</si>
  <si>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</si>
  <si>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</si>
  <si>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</si>
  <si>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</si>
  <si>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</si>
  <si>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</si>
  <si>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</si>
  <si>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</si>
  <si>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</si>
  <si>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</si>
  <si>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</si>
  <si>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</si>
  <si>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</si>
  <si>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</si>
  <si>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</si>
  <si>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</si>
  <si>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</si>
  <si>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</si>
  <si>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</si>
  <si>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</si>
  <si>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</si>
  <si>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</si>
  <si>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</si>
  <si>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</si>
  <si>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</si>
  <si>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</si>
  <si>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</si>
  <si>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</si>
  <si>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</si>
  <si>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</si>
  <si>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</si>
  <si>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</si>
  <si>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</si>
  <si>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</si>
  <si>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</si>
  <si>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</si>
  <si>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</si>
  <si>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</si>
  <si>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</si>
  <si>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</si>
  <si>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</si>
  <si>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</si>
  <si>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</si>
  <si>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</si>
  <si>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</si>
  <si>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</si>
  <si>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</si>
  <si>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</si>
  <si>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</si>
  <si>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</si>
  <si>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</si>
  <si>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</si>
  <si>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</si>
  <si>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</si>
  <si>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</si>
  <si>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</si>
  <si>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</si>
  <si>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</si>
  <si>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</si>
  <si>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</si>
  <si>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</si>
  <si>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</si>
  <si>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</si>
  <si>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</si>
  <si>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</si>
  <si>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</si>
  <si>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</si>
  <si>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</si>
  <si>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</si>
  <si>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</si>
  <si>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</si>
  <si>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</si>
  <si>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</si>
  <si>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</si>
  <si>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</si>
  <si>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</si>
  <si>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</si>
  <si>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</si>
  <si>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</si>
  <si>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</si>
  <si>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</si>
  <si>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</si>
  <si>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</si>
  <si>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</si>
  <si>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</si>
  <si>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</si>
  <si>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</si>
  <si>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</si>
  <si>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</si>
  <si>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</si>
  <si>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</si>
  <si>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</si>
  <si>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</si>
  <si>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</si>
  <si>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</si>
  <si>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</si>
  <si>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</si>
  <si>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</si>
  <si>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</si>
  <si>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</si>
  <si>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</si>
  <si>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</si>
  <si>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</si>
  <si>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</si>
  <si>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</si>
  <si>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</si>
  <si>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</si>
  <si>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</si>
  <si>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</si>
  <si>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</si>
  <si>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</si>
  <si>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</si>
  <si>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</si>
  <si>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</si>
  <si>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</si>
  <si>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</si>
  <si>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</si>
  <si>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</si>
  <si>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</si>
  <si>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</si>
  <si>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</si>
  <si>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</si>
  <si>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</si>
  <si>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</si>
  <si>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</si>
  <si>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</si>
  <si>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</si>
  <si>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</si>
  <si>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</si>
  <si>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</si>
  <si>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</si>
  <si>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</si>
  <si>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</si>
  <si>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</si>
  <si>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</si>
  <si>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</si>
  <si>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</si>
  <si>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</si>
  <si>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</si>
  <si>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</si>
  <si>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</si>
  <si>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</si>
  <si>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</si>
  <si>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</si>
  <si>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</si>
  <si>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</si>
  <si>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</si>
  <si>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</si>
  <si>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</si>
  <si>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</si>
  <si>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</si>
  <si>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</si>
  <si>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</si>
  <si>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</si>
  <si>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</si>
  <si>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</si>
  <si>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</si>
  <si>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</si>
  <si>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</si>
  <si>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</si>
  <si>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</si>
  <si>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</si>
  <si>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</si>
  <si>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</si>
  <si>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</si>
  <si>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</si>
  <si>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</si>
  <si>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</si>
  <si>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</si>
  <si>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</si>
  <si>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</si>
  <si>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</si>
  <si>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</si>
  <si>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</si>
  <si>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</si>
  <si>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</si>
  <si>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</si>
  <si>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</si>
  <si>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</si>
  <si>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</si>
  <si>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</si>
  <si>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</si>
  <si>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</si>
  <si>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</si>
  <si>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</si>
  <si>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</si>
  <si>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</si>
  <si>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</si>
  <si>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</si>
  <si>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</si>
  <si>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</si>
  <si>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</si>
  <si>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</si>
  <si>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</si>
  <si>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</si>
  <si>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</si>
  <si>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</si>
  <si>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</si>
  <si>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</si>
  <si>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</si>
  <si>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</si>
  <si>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</si>
  <si>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</si>
  <si>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</si>
  <si>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</si>
  <si>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</si>
  <si>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</si>
  <si>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</si>
  <si>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</si>
  <si>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</si>
  <si>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</si>
  <si>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</si>
  <si>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</si>
  <si>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</si>
  <si>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</si>
  <si>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</si>
  <si>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</si>
  <si>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</si>
  <si>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</si>
  <si>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</si>
  <si>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</si>
  <si>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</si>
  <si>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</si>
  <si>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</si>
  <si>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</si>
  <si>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</si>
  <si>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</si>
  <si>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</si>
  <si>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</si>
  <si>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</si>
  <si>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</si>
  <si>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</si>
  <si>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</si>
  <si>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</si>
  <si>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</si>
  <si>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</si>
  <si>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</si>
  <si>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</si>
  <si>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</si>
  <si>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</si>
  <si>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</si>
  <si>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</si>
  <si>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</si>
  <si>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</si>
  <si>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</si>
  <si>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</si>
  <si>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</si>
  <si>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</si>
  <si>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</si>
  <si>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</si>
  <si>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</si>
  <si>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</si>
  <si>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</si>
  <si>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</si>
  <si>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</si>
  <si>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</si>
  <si>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</si>
  <si>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</si>
  <si>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</si>
  <si>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</si>
  <si>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</si>
  <si>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</si>
  <si>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</si>
  <si>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</si>
  <si>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</si>
  <si>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</si>
  <si>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</si>
  <si>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</si>
  <si>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</si>
  <si>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</si>
  <si>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</si>
  <si>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</si>
  <si>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</si>
  <si>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</si>
  <si>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</si>
  <si>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</si>
  <si>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</si>
  <si>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</si>
  <si>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</si>
  <si>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</si>
  <si>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</si>
  <si>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</si>
  <si>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</si>
  <si>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</si>
  <si>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</si>
  <si>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</si>
  <si>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</si>
  <si>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</si>
  <si>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</si>
  <si>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</si>
  <si>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</si>
  <si>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</si>
  <si>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</si>
  <si>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</si>
  <si>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</si>
  <si>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</si>
  <si>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</si>
  <si>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</si>
  <si>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</si>
  <si>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</si>
  <si>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</si>
  <si>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</si>
  <si>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</si>
  <si>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</si>
  <si>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</si>
  <si>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</si>
  <si>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</si>
  <si>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</si>
  <si>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</si>
  <si>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</si>
  <si>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</si>
  <si>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</si>
  <si>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</si>
  <si>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</si>
  <si>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</si>
  <si>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</si>
  <si>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</si>
  <si>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</si>
  <si>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</si>
  <si>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</si>
  <si>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</si>
  <si>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</si>
  <si>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</si>
  <si>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</si>
  <si>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</si>
  <si>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</si>
  <si>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</si>
  <si>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</si>
  <si>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</si>
  <si>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</si>
  <si>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</si>
  <si>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</si>
  <si>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</si>
  <si>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</si>
  <si>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</si>
  <si>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</si>
  <si>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</si>
  <si>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</si>
  <si>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</si>
  <si>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</si>
  <si>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</si>
  <si>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</si>
  <si>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</si>
  <si>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</si>
  <si>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</si>
  <si>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</si>
  <si>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</si>
  <si>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</si>
  <si>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</si>
  <si>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</si>
  <si>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</si>
  <si>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</si>
  <si>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</si>
  <si>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</si>
  <si>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</si>
  <si>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</si>
  <si>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</si>
  <si>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</si>
  <si>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</si>
  <si>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</si>
  <si>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</si>
  <si>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</si>
  <si>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</si>
  <si>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</si>
  <si>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</si>
  <si>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</si>
  <si>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</si>
  <si>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</si>
  <si>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</si>
  <si>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</si>
  <si>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</si>
  <si>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</si>
  <si>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</si>
  <si>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</si>
  <si>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</si>
  <si>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</si>
  <si>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</si>
  <si>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</si>
  <si>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</si>
  <si>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</si>
  <si>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</si>
  <si>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</si>
  <si>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</si>
  <si>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</si>
  <si>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</si>
  <si>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</si>
  <si>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</si>
  <si>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</si>
  <si>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</si>
  <si>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</si>
  <si>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</si>
  <si>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</si>
  <si>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</si>
  <si>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</si>
  <si>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</si>
  <si>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</si>
  <si>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</si>
  <si>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</si>
  <si>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</si>
  <si>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</si>
  <si>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</si>
  <si>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</si>
  <si>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</si>
  <si>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</si>
  <si>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</si>
  <si>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</si>
  <si>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</si>
  <si>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</si>
  <si>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</si>
  <si>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</si>
  <si>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</si>
  <si>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</si>
  <si>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</si>
  <si>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</si>
  <si>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</si>
  <si>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</si>
  <si>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</si>
  <si>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</si>
  <si>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</si>
  <si>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</si>
  <si>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</si>
  <si>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</si>
  <si>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</si>
  <si>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</si>
  <si>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</si>
  <si>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</si>
  <si>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</si>
  <si>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</si>
  <si>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</si>
  <si>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</si>
  <si>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</si>
  <si>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</si>
  <si>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</si>
  <si>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</si>
  <si>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</si>
  <si>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</si>
  <si>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</si>
  <si>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</si>
  <si>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</si>
  <si>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</si>
  <si>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</si>
  <si>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</si>
  <si>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</si>
  <si>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</si>
  <si>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</si>
  <si>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</si>
  <si>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</si>
  <si>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</si>
  <si>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</si>
  <si>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</si>
  <si>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</si>
  <si>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</si>
  <si>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</si>
  <si>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</si>
  <si>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</si>
  <si>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</si>
  <si>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</si>
  <si>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</si>
  <si>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</si>
  <si>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</si>
  <si>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</si>
  <si>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</si>
  <si>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</si>
  <si>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</si>
  <si>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</si>
  <si>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</si>
  <si>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</si>
  <si>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</si>
  <si>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</si>
  <si>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</si>
  <si>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</si>
  <si>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</si>
  <si>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</si>
  <si>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</si>
  <si>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</si>
  <si>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</si>
  <si>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</si>
  <si>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</si>
  <si>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</si>
  <si>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</si>
  <si>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</si>
  <si>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</si>
  <si>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</si>
  <si>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</si>
  <si>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</si>
  <si>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</si>
  <si>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</si>
  <si>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</si>
  <si>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</si>
  <si>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</si>
  <si>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</si>
  <si>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</si>
  <si>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</si>
  <si>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</si>
  <si>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</si>
  <si>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</si>
  <si>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</si>
  <si>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</si>
  <si>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</si>
  <si>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</si>
  <si>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</si>
  <si>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</si>
  <si>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</si>
  <si>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</si>
  <si>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</si>
  <si>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</si>
  <si>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</si>
  <si>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</si>
  <si>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</si>
  <si>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</si>
  <si>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</si>
  <si>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</si>
  <si>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</si>
  <si>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</si>
  <si>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</si>
  <si>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</si>
  <si>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</si>
  <si>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</si>
  <si>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</si>
  <si>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</si>
  <si>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</si>
  <si>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</si>
  <si>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</si>
  <si>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</si>
  <si>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</si>
  <si>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</si>
  <si>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</si>
  <si>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</si>
  <si>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</si>
  <si>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</si>
  <si>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</si>
  <si>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</si>
  <si>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</si>
  <si>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</si>
  <si>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</si>
  <si>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</si>
  <si>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</si>
  <si>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</si>
  <si>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</si>
  <si>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</si>
  <si>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</si>
  <si>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</si>
  <si>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</si>
  <si>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</si>
  <si>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</si>
  <si>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</si>
  <si>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</si>
  <si>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</si>
  <si>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</si>
  <si>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</si>
  <si>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</si>
  <si>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</si>
  <si>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</si>
  <si>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</si>
  <si>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</si>
  <si>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</si>
  <si>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</si>
  <si>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</si>
  <si>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</si>
  <si>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</si>
  <si>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</si>
  <si>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</si>
  <si>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</si>
  <si>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</si>
  <si>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</si>
  <si>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</si>
  <si>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</si>
  <si>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</si>
  <si>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</si>
  <si>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</si>
  <si>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</si>
  <si>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</si>
  <si>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</si>
  <si>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</si>
  <si>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</si>
  <si>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</si>
  <si>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</si>
  <si>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</si>
  <si>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</si>
  <si>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</si>
  <si>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</si>
  <si>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</si>
  <si>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</si>
  <si>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</si>
  <si>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</si>
  <si>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</si>
  <si>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</si>
  <si>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</si>
  <si>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</si>
  <si>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</si>
  <si>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</si>
  <si>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</si>
  <si>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</si>
  <si>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</si>
  <si>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</si>
  <si>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</si>
  <si>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</si>
  <si>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</si>
  <si>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</si>
  <si>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</si>
  <si>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</si>
  <si>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</si>
  <si>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</si>
  <si>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</si>
  <si>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</si>
  <si>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</si>
  <si>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</si>
  <si>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</si>
  <si>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</si>
  <si>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</si>
  <si>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</si>
  <si>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</si>
  <si>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</si>
  <si>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</si>
  <si>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</si>
  <si>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</si>
  <si>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</si>
  <si>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</si>
  <si>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</si>
  <si>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</si>
  <si>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</si>
  <si>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</si>
  <si>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</si>
  <si>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</si>
  <si>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</si>
  <si>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</si>
  <si>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</si>
  <si>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</si>
  <si>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</si>
  <si>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</si>
  <si>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</si>
  <si>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</si>
  <si>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</si>
  <si>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</si>
  <si>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</si>
  <si>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</si>
  <si>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</si>
  <si>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</si>
  <si>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</si>
  <si>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</si>
  <si>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</si>
  <si>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</si>
  <si>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</si>
  <si>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</si>
  <si>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</si>
  <si>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</si>
  <si>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</si>
  <si>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</si>
  <si>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</si>
  <si>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</si>
  <si>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</si>
  <si>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</si>
  <si>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</si>
  <si>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</si>
  <si>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</si>
  <si>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</si>
  <si>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</si>
  <si>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</si>
  <si>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</si>
  <si>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</si>
  <si>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</si>
  <si>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</si>
  <si>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</si>
  <si>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</si>
  <si>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</si>
  <si>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</si>
  <si>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</si>
  <si>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</si>
  <si>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</si>
  <si>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</si>
  <si>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</si>
  <si>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</si>
  <si>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</si>
  <si>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</si>
  <si>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</si>
  <si>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</si>
  <si>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</si>
  <si>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</si>
  <si>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</si>
  <si>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</si>
  <si>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</si>
  <si>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</si>
  <si>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</si>
  <si>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</si>
  <si>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</si>
  <si>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</si>
  <si>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</si>
  <si>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</si>
  <si>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</si>
  <si>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</si>
  <si>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</si>
  <si>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</si>
  <si>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</si>
  <si>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</si>
  <si>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</si>
  <si>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</si>
  <si>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</si>
  <si>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</si>
  <si>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</si>
  <si>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</si>
  <si>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</si>
  <si>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</si>
  <si>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</si>
  <si>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</si>
  <si>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</si>
  <si>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</si>
  <si>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</si>
  <si>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</si>
  <si>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</si>
  <si>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</si>
  <si>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</si>
  <si>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</si>
  <si>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</si>
  <si>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</si>
  <si>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</si>
  <si>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</si>
  <si>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</si>
  <si>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</si>
  <si>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</si>
  <si>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</si>
  <si>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</si>
  <si>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</si>
  <si>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</si>
  <si>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</si>
  <si>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</si>
  <si>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</si>
  <si>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</si>
  <si>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</si>
  <si>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</si>
  <si>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</si>
  <si>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</si>
  <si>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</si>
  <si>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</si>
  <si>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</si>
  <si>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</si>
  <si>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</si>
  <si>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</si>
  <si>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</si>
  <si>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</si>
  <si>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</si>
  <si>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</si>
  <si>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</si>
  <si>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</si>
  <si>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</si>
  <si>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</si>
  <si>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</si>
  <si>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</si>
  <si>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</si>
  <si>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</si>
  <si>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</si>
  <si>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</si>
  <si>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</si>
  <si>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</si>
  <si>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</si>
  <si>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</si>
  <si>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</si>
  <si>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</si>
  <si>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</si>
  <si>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</si>
  <si>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</si>
  <si>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</si>
  <si>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</si>
  <si>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</si>
  <si>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</si>
  <si>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</si>
  <si>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</si>
  <si>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</si>
  <si>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</si>
  <si>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</si>
  <si>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</si>
  <si>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</si>
  <si>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</si>
  <si>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</si>
  <si>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</si>
  <si>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</si>
  <si>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</si>
  <si>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</si>
  <si>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</si>
  <si>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</si>
  <si>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</si>
  <si>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</si>
  <si>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</si>
  <si>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</si>
  <si>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</si>
  <si>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</si>
  <si>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</si>
  <si>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</si>
  <si>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</si>
  <si>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</si>
  <si>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</si>
  <si>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</si>
  <si>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</si>
  <si>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</si>
  <si>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</si>
  <si>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</si>
  <si>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</si>
  <si>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</si>
  <si>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</si>
  <si>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</si>
  <si>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</si>
  <si>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</si>
  <si>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</si>
  <si>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</si>
  <si>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</si>
  <si>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</si>
  <si>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</si>
  <si>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</si>
  <si>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</si>
  <si>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</si>
  <si>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</si>
  <si>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</si>
  <si>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</si>
  <si>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</si>
  <si>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</si>
  <si>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</si>
  <si>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</si>
  <si>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</si>
  <si>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</si>
  <si>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</si>
  <si>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</si>
  <si>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</si>
  <si>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</si>
  <si>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</si>
  <si>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</si>
  <si>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</si>
  <si>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</si>
  <si>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</si>
  <si>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</si>
  <si>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</si>
  <si>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</si>
  <si>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</si>
  <si>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</si>
  <si>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</si>
  <si>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</si>
  <si>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</si>
  <si>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</si>
  <si>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</si>
  <si>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</si>
  <si>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</si>
  <si>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</si>
  <si>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</si>
  <si>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</si>
  <si>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</si>
  <si>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</si>
  <si>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</si>
  <si>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</si>
  <si>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</si>
  <si>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</si>
  <si>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</si>
  <si>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</si>
  <si>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</si>
  <si>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</si>
  <si>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</si>
  <si>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</si>
  <si>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</si>
  <si>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</si>
  <si>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</si>
  <si>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</si>
  <si>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</si>
  <si>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</si>
  <si>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</si>
  <si>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</si>
  <si>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</si>
  <si>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</si>
  <si>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</si>
  <si>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</si>
  <si>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</si>
  <si>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</si>
  <si>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</si>
  <si>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</si>
  <si>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</si>
  <si>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</si>
  <si>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</si>
  <si>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</si>
  <si>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</si>
  <si>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</si>
  <si>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</si>
  <si>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</si>
  <si>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</si>
  <si>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</si>
  <si>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</si>
  <si>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</si>
  <si>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</si>
  <si>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</si>
  <si>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</si>
  <si>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</si>
  <si>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</si>
  <si>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</si>
  <si>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</si>
  <si>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</si>
  <si>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</si>
  <si>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</si>
  <si>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</si>
  <si>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</si>
  <si>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</si>
  <si>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</si>
  <si>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</si>
  <si>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</si>
  <si>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</si>
  <si>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</si>
  <si>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</si>
  <si>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</si>
  <si>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</si>
  <si>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</si>
  <si>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</si>
  <si>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</si>
  <si>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</si>
  <si>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</si>
  <si>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</si>
  <si>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</si>
  <si>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</si>
  <si>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</si>
  <si>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</si>
  <si>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</si>
  <si>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</si>
  <si>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</si>
  <si>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</si>
  <si>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</si>
  <si>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</si>
  <si>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</si>
  <si>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</si>
  <si>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</si>
  <si>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</si>
  <si>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</si>
  <si>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</si>
  <si>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</si>
  <si>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</si>
  <si>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</si>
  <si>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</si>
  <si>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</si>
  <si>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</si>
  <si>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</si>
  <si>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</si>
  <si>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</si>
  <si>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</si>
  <si>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</si>
  <si>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</si>
  <si>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</si>
  <si>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</si>
  <si>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</si>
  <si>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</si>
  <si>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</si>
  <si>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</si>
  <si>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</si>
  <si>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</si>
  <si>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</si>
  <si>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</si>
  <si>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</si>
  <si>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</si>
  <si>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</si>
  <si>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</si>
  <si>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</si>
  <si>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</si>
  <si>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</si>
  <si>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</si>
  <si>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</si>
  <si>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</si>
  <si>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</si>
  <si>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</si>
  <si>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</si>
  <si>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</si>
  <si>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</si>
  <si>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</si>
  <si>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</si>
  <si>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</si>
  <si>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</si>
  <si>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</si>
  <si>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</si>
  <si>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</si>
  <si>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</si>
  <si>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</si>
  <si>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</si>
  <si>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</si>
  <si>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</si>
  <si>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</si>
  <si>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</si>
  <si>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</si>
  <si>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</si>
  <si>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</si>
  <si>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</si>
  <si>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</si>
  <si>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</si>
  <si>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</si>
  <si>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</si>
  <si>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</si>
  <si>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</si>
  <si>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</si>
  <si>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</si>
  <si>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</si>
  <si>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</si>
  <si>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</si>
  <si>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</si>
  <si>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</si>
  <si>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</si>
  <si>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</si>
  <si>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</si>
  <si>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</si>
  <si>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</si>
  <si>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</si>
  <si>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</si>
  <si>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</si>
  <si>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</si>
  <si>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</si>
  <si>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</si>
  <si>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</si>
  <si>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</si>
  <si>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</si>
  <si>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</si>
  <si>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</si>
  <si>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</si>
  <si>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</si>
  <si>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</si>
  <si>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</si>
  <si>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</si>
  <si>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</si>
  <si>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</si>
  <si>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</si>
  <si>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</si>
  <si>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</si>
  <si>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</si>
  <si>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</si>
  <si>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</si>
  <si>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</si>
  <si>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</si>
  <si>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</si>
  <si>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</si>
  <si>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</si>
  <si>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</si>
  <si>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</si>
  <si>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</si>
  <si>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</si>
  <si>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</si>
  <si>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</si>
  <si>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</si>
  <si>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</si>
  <si>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</si>
  <si>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</si>
  <si>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</si>
  <si>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</si>
  <si>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</si>
  <si>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</si>
  <si>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</si>
  <si>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</si>
  <si>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</si>
  <si>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</si>
  <si>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</si>
  <si>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</si>
  <si>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</si>
  <si>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</si>
  <si>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</si>
  <si>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</si>
  <si>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</si>
  <si>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</si>
  <si>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</si>
  <si>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</si>
  <si>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</si>
  <si>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</si>
  <si>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</si>
  <si>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</si>
  <si>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</si>
  <si>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</si>
  <si>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</si>
  <si>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</si>
  <si>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</si>
  <si>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</si>
  <si>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</si>
  <si>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</si>
  <si>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</si>
  <si>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</si>
  <si>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</si>
  <si>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</si>
  <si>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</si>
  <si>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</si>
  <si>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</si>
  <si>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</si>
  <si>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</si>
  <si>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</si>
  <si>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</si>
  <si>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</si>
  <si>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</si>
  <si>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</si>
  <si>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</si>
  <si>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</si>
  <si>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</si>
  <si>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</si>
  <si>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</si>
  <si>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</si>
  <si>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</si>
  <si>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</si>
  <si>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</si>
  <si>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</si>
  <si>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</si>
  <si>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</si>
  <si>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</si>
  <si>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</si>
  <si>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</si>
  <si>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</si>
  <si>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</si>
  <si>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</si>
  <si>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</si>
  <si>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</si>
  <si>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</si>
  <si>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</si>
  <si>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</si>
  <si>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</si>
  <si>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</si>
  <si>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</si>
  <si>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</si>
  <si>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</si>
  <si>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</si>
  <si>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</si>
  <si>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</si>
  <si>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</si>
  <si>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</si>
  <si>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</si>
  <si>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</si>
  <si>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</si>
  <si>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</si>
  <si>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</si>
  <si>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</si>
  <si>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</si>
  <si>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</si>
  <si>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</si>
  <si>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</si>
  <si>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</si>
  <si>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</si>
  <si>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</si>
  <si>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</si>
  <si>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</si>
  <si>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</si>
  <si>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</si>
  <si>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</si>
  <si>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</si>
  <si>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</si>
  <si>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</si>
  <si>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</si>
  <si>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</si>
  <si>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</si>
  <si>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</si>
  <si>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</si>
  <si>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</si>
  <si>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</si>
  <si>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</si>
  <si>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</si>
  <si>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</si>
  <si>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</si>
  <si>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</si>
  <si>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</si>
  <si>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</si>
  <si>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</si>
  <si>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</si>
  <si>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</si>
  <si>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</si>
  <si>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</si>
  <si>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</si>
  <si>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</si>
  <si>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</si>
  <si>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</si>
  <si>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</si>
  <si>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</si>
  <si>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</si>
  <si>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</si>
  <si>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</si>
  <si>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</si>
  <si>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</si>
  <si>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</si>
  <si>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</si>
  <si>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</si>
  <si>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</si>
  <si>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</si>
  <si>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</si>
  <si>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</si>
  <si>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</si>
  <si>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</si>
  <si>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</si>
  <si>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</si>
  <si>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</si>
  <si>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</si>
  <si>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</si>
  <si>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</si>
  <si>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</si>
  <si>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</si>
  <si>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</si>
  <si>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</si>
  <si>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</si>
  <si>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</si>
  <si>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</si>
  <si>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</si>
  <si>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</si>
  <si>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</si>
  <si>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</si>
  <si>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</si>
  <si>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</si>
  <si>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</si>
  <si>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</si>
  <si>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</si>
  <si>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</si>
  <si>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</si>
  <si>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</si>
  <si>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</si>
  <si>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</si>
  <si>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</si>
  <si>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</si>
  <si>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</si>
  <si>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</si>
  <si>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</si>
  <si>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</si>
  <si>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</si>
  <si>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</si>
  <si>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</si>
  <si>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</si>
  <si>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</si>
  <si>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</si>
  <si>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</si>
  <si>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</si>
  <si>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</si>
  <si>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</si>
  <si>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</si>
  <si>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</si>
  <si>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</si>
  <si>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</si>
  <si>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</si>
  <si>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</si>
  <si>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</si>
  <si>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</si>
  <si>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</si>
  <si>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</si>
  <si>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</si>
  <si>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</si>
  <si>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</si>
  <si>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</si>
  <si>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</si>
  <si>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</si>
  <si>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</si>
  <si>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</si>
  <si>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</si>
  <si>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</si>
  <si>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</si>
  <si>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</si>
  <si>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</si>
  <si>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</si>
  <si>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</si>
  <si>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</si>
  <si>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</si>
  <si>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</si>
  <si>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</si>
  <si>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</si>
  <si>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</si>
  <si>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</si>
  <si>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</si>
  <si>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</si>
  <si>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</si>
  <si>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</si>
  <si>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</si>
  <si>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</si>
  <si>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</si>
  <si>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</si>
  <si>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</si>
  <si>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</si>
  <si>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</si>
  <si>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</si>
  <si>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</si>
  <si>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</si>
  <si>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</si>
  <si>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</si>
  <si>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</si>
  <si>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</si>
  <si>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</si>
  <si>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</si>
  <si>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</si>
  <si>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</si>
  <si>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</si>
  <si>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</si>
  <si>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</si>
  <si>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</si>
  <si>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</si>
  <si>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</si>
  <si>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</si>
  <si>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</si>
  <si>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</si>
  <si>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</si>
  <si>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</si>
  <si>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</si>
  <si>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</si>
  <si>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</si>
  <si>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</si>
  <si>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</si>
  <si>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</si>
  <si>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</si>
  <si>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</si>
  <si>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</si>
  <si>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</si>
  <si>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</si>
  <si>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</si>
  <si>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</si>
  <si>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</si>
  <si>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</si>
  <si>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</si>
  <si>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</si>
  <si>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</si>
  <si>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</si>
  <si>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</si>
  <si>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</si>
  <si>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</si>
  <si>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</si>
  <si>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</si>
  <si>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</si>
  <si>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</si>
  <si>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</si>
  <si>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</si>
  <si>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</si>
  <si>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</si>
  <si>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</si>
  <si>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</si>
  <si>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</si>
  <si>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</si>
  <si>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</si>
  <si>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</si>
  <si>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</si>
  <si>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</si>
  <si>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</si>
  <si>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</si>
  <si>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</si>
  <si>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</si>
  <si>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</si>
  <si>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</si>
  <si>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</si>
  <si>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</si>
  <si>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</si>
  <si>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</si>
  <si>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</si>
  <si>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</si>
  <si>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</si>
  <si>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</si>
  <si>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</si>
  <si>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</si>
  <si>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</si>
  <si>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</si>
  <si>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</si>
  <si>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</si>
  <si>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</si>
  <si>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</si>
  <si>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</si>
  <si>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</si>
  <si>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</si>
  <si>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</si>
  <si>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</si>
  <si>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</si>
  <si>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</si>
  <si>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</si>
  <si>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</si>
  <si>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</si>
  <si>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</si>
  <si>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</si>
  <si>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</si>
  <si>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</si>
  <si>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</si>
  <si>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</si>
  <si>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</si>
  <si>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</si>
  <si>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</si>
  <si>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</si>
  <si>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</si>
  <si>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</si>
  <si>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</si>
  <si>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</si>
  <si>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</si>
  <si>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</si>
  <si>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</si>
  <si>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</si>
  <si>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</si>
  <si>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</si>
  <si>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</si>
  <si>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</si>
  <si>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</si>
  <si>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</si>
  <si>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</si>
  <si>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</si>
  <si>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</si>
  <si>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</si>
  <si>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</si>
  <si>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</si>
  <si>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</si>
  <si>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</si>
  <si>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</si>
  <si>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</si>
  <si>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</si>
  <si>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</si>
  <si>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</si>
  <si>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</si>
  <si>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</si>
  <si>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</si>
  <si>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</si>
  <si>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</si>
  <si>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</si>
  <si>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</si>
  <si>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</si>
  <si>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</si>
  <si>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</si>
  <si>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</si>
  <si>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</si>
  <si>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</si>
  <si>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</si>
  <si>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</si>
  <si>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</si>
  <si>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</si>
  <si>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</si>
  <si>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</si>
  <si>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</si>
  <si>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</si>
  <si>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</si>
  <si>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</si>
  <si>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</si>
  <si>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</si>
  <si>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</si>
  <si>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</si>
  <si>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</si>
  <si>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</si>
  <si>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</si>
  <si>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</si>
  <si>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</si>
  <si>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</si>
  <si>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</si>
  <si>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</si>
  <si>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</si>
  <si>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</si>
  <si>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</si>
  <si>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</si>
  <si>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</si>
  <si>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</si>
  <si>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</si>
  <si>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</si>
  <si>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</si>
  <si>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</si>
  <si>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</si>
  <si>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</si>
  <si>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</si>
  <si>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</si>
  <si>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</si>
  <si>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</si>
  <si>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</si>
  <si>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</si>
  <si>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</si>
  <si>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</si>
  <si>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</si>
  <si>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</si>
  <si>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</si>
  <si>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</si>
  <si>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</si>
  <si>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</si>
  <si>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</si>
  <si>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</si>
  <si>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</si>
  <si>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</si>
  <si>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</si>
  <si>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</si>
  <si>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</si>
  <si>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</si>
  <si>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</si>
  <si>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</si>
  <si>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</si>
  <si>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</si>
  <si>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</si>
  <si>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</si>
  <si>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</si>
  <si>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</si>
  <si>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</si>
  <si>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</si>
  <si>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</si>
  <si>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</si>
  <si>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</si>
  <si>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</si>
  <si>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</si>
  <si>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</si>
  <si>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</si>
  <si>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</si>
  <si>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</si>
  <si>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</si>
  <si>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</si>
  <si>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</si>
  <si>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</si>
  <si>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</si>
  <si>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</si>
  <si>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</si>
  <si>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</si>
  <si>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</si>
  <si>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</si>
  <si>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</si>
  <si>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</si>
  <si>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</si>
  <si>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</si>
  <si>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</si>
  <si>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</si>
  <si>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</si>
  <si>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</si>
  <si>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</si>
  <si>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</si>
  <si>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</si>
  <si>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</si>
  <si>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</si>
  <si>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</si>
  <si>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</si>
  <si>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</si>
  <si>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</si>
  <si>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</si>
  <si>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</si>
  <si>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</si>
  <si>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</si>
  <si>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</si>
  <si>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</si>
  <si>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</si>
  <si>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</si>
  <si>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</si>
  <si>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</si>
  <si>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</si>
  <si>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</si>
  <si>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</si>
  <si>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</si>
  <si>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</si>
  <si>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</si>
  <si>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</si>
  <si>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</si>
  <si>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</si>
  <si>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</si>
  <si>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</si>
  <si>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</si>
  <si>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</si>
  <si>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</si>
  <si>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</si>
  <si>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</si>
  <si>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</si>
  <si>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</si>
  <si>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</si>
  <si>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</si>
  <si>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</si>
  <si>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</si>
  <si>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</si>
  <si>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</si>
  <si>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</si>
  <si>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</si>
  <si>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</si>
  <si>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</si>
  <si>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</si>
  <si>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</si>
  <si>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</si>
  <si>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</si>
  <si>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</si>
  <si>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</si>
  <si>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</si>
  <si>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</si>
  <si>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</si>
  <si>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</si>
  <si>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</si>
  <si>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</si>
  <si>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</si>
  <si>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</si>
  <si>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</si>
  <si>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</si>
  <si>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</si>
  <si>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</si>
  <si>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</si>
  <si>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</si>
  <si>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</si>
  <si>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</si>
  <si>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</si>
  <si>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</si>
  <si>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</si>
  <si>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</si>
  <si>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</si>
  <si>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</si>
  <si>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</si>
  <si>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</si>
  <si>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</si>
  <si>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</si>
  <si>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</si>
  <si>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</si>
  <si>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</si>
  <si>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</si>
  <si>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</si>
  <si>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</si>
  <si>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</si>
  <si>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</si>
  <si>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</si>
  <si>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</si>
  <si>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</si>
  <si>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</si>
  <si>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</si>
  <si>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</si>
  <si>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</si>
  <si>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</si>
  <si>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</si>
  <si>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</si>
  <si>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</si>
  <si>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</si>
  <si>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</si>
  <si>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</si>
  <si>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</si>
  <si>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</si>
  <si>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</si>
  <si>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</si>
  <si>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</si>
  <si>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</si>
  <si>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</si>
  <si>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</si>
  <si>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</si>
  <si>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</si>
  <si>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</si>
  <si>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</si>
  <si>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</si>
  <si>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</si>
  <si>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</si>
  <si>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</si>
  <si>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</si>
  <si>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</si>
  <si>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</si>
  <si>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</si>
  <si>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</si>
  <si>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</si>
  <si>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</si>
  <si>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</si>
  <si>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</si>
  <si>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</si>
  <si>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</si>
  <si>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</si>
  <si>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</si>
  <si>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</si>
  <si>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</si>
  <si>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</si>
  <si>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</si>
  <si>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</si>
  <si>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</si>
  <si>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</si>
  <si>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</si>
  <si>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</si>
  <si>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</si>
  <si>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</si>
  <si>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</si>
  <si>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</si>
  <si>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</si>
  <si>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</si>
  <si>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</si>
  <si>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</si>
  <si>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</si>
  <si>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</si>
  <si>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</si>
  <si>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</si>
  <si>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</si>
  <si>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</si>
  <si>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</si>
  <si>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</si>
  <si>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</si>
  <si>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</si>
  <si>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</si>
  <si>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</si>
  <si>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</si>
  <si>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</si>
  <si>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</si>
  <si>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</si>
  <si>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</si>
  <si>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</si>
  <si>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</si>
  <si>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</si>
  <si>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</si>
  <si>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</si>
  <si>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</si>
  <si>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</si>
  <si>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</si>
  <si>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</si>
  <si>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</si>
  <si>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</si>
  <si>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</si>
  <si>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</si>
  <si>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</si>
  <si>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</si>
  <si>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</si>
  <si>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</si>
  <si>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</si>
  <si>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</si>
  <si>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</si>
  <si>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</si>
  <si>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</si>
  <si>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</si>
  <si>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</si>
  <si>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</si>
  <si>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</si>
  <si>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</si>
  <si>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</si>
  <si>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</si>
  <si>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</si>
  <si>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</si>
  <si>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</si>
  <si>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</si>
  <si>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</si>
  <si>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</si>
  <si>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</si>
  <si>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</si>
  <si>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</si>
  <si>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</si>
  <si>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</si>
  <si>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</si>
  <si>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</si>
  <si>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</si>
  <si>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</si>
  <si>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</si>
  <si>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</si>
  <si>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</si>
  <si>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</si>
  <si>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</si>
  <si>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</si>
  <si>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</si>
  <si>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</si>
  <si>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</si>
  <si>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</si>
  <si>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</si>
  <si>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</si>
  <si>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</si>
  <si>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</si>
  <si>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</si>
  <si>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</si>
  <si>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</si>
  <si>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</si>
  <si>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</si>
  <si>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</si>
  <si>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</si>
  <si>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</si>
  <si>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</si>
  <si>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</si>
  <si>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</si>
  <si>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</si>
  <si>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</si>
  <si>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</si>
  <si>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</si>
  <si>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</si>
  <si>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</si>
  <si>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</si>
  <si>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</si>
  <si>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</si>
  <si>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</si>
  <si>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</si>
  <si>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</si>
  <si>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</si>
  <si>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</si>
  <si>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</si>
  <si>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</si>
  <si>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</si>
  <si>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</si>
  <si>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</si>
  <si>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</si>
  <si>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</si>
  <si>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</si>
  <si>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</si>
  <si>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</si>
  <si>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</si>
  <si>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</si>
  <si>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</si>
  <si>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</si>
  <si>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</si>
  <si>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</si>
  <si>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</si>
  <si>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</si>
  <si>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</si>
  <si>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</si>
  <si>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</si>
  <si>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</si>
  <si>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</si>
  <si>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</si>
  <si>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</si>
  <si>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</si>
  <si>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</si>
  <si>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</si>
  <si>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</si>
  <si>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</si>
  <si>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</si>
  <si>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</si>
  <si>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</si>
  <si>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</si>
  <si>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</si>
  <si>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</si>
  <si>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</si>
  <si>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</si>
  <si>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</si>
  <si>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</si>
  <si>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</si>
  <si>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</si>
  <si>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</si>
  <si>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</si>
  <si>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</si>
  <si>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</si>
  <si>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</si>
  <si>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</si>
  <si>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</si>
  <si>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</si>
  <si>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</si>
  <si>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</si>
  <si>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</si>
  <si>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</si>
  <si>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</si>
  <si>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</si>
  <si>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</si>
  <si>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</si>
  <si>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</si>
  <si>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</si>
  <si>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</si>
  <si>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</si>
  <si>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</si>
  <si>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</si>
  <si>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</si>
  <si>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</si>
  <si>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</si>
  <si>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</si>
  <si>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</si>
  <si>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</si>
  <si>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</si>
  <si>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</si>
  <si>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</si>
  <si>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</si>
  <si>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</si>
  <si>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</si>
  <si>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</si>
  <si>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</si>
  <si>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</si>
  <si>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</si>
  <si>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</si>
  <si>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</si>
  <si>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</si>
  <si>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</si>
  <si>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</si>
  <si>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</si>
  <si>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</si>
  <si>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</si>
  <si>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</si>
  <si>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</si>
  <si>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</si>
  <si>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</si>
  <si>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</si>
  <si>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</si>
  <si>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</si>
  <si>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</si>
  <si>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</si>
  <si>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</si>
  <si>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</si>
  <si>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</si>
  <si>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</si>
  <si>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</si>
  <si>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</si>
  <si>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</si>
  <si>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</si>
  <si>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</si>
  <si>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</si>
  <si>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</si>
  <si>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</si>
  <si>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</si>
  <si>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</si>
  <si>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</si>
  <si>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</si>
  <si>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</si>
  <si>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</si>
  <si>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</si>
  <si>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</si>
  <si>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</si>
  <si>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</si>
  <si>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</si>
  <si>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</si>
  <si>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</si>
  <si>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</si>
  <si>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</si>
  <si>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</si>
  <si>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</si>
  <si>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</si>
  <si>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</si>
  <si>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</si>
  <si>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</si>
  <si>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</si>
  <si>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</si>
  <si>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</si>
  <si>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</si>
  <si>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</si>
  <si>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</si>
  <si>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</si>
  <si>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</si>
  <si>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</si>
  <si>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</si>
  <si>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</si>
  <si>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</si>
  <si>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</si>
  <si>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</si>
  <si>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</si>
  <si>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</si>
  <si>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</si>
  <si>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</si>
  <si>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</si>
  <si>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</si>
  <si>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</si>
  <si>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</si>
  <si>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</si>
  <si>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</si>
  <si>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</si>
  <si>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</si>
  <si>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</si>
  <si>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</si>
  <si>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</si>
  <si>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</si>
  <si>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</si>
  <si>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</si>
  <si>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</si>
  <si>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</si>
  <si>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</si>
  <si>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</si>
  <si>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</si>
  <si>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</si>
  <si>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</si>
  <si>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</si>
  <si>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</si>
  <si>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</si>
  <si>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</si>
  <si>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</si>
  <si>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</si>
  <si>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</si>
  <si>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</si>
  <si>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</si>
  <si>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</si>
  <si>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</si>
  <si>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</si>
  <si>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</si>
  <si>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</si>
  <si>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</si>
  <si>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</si>
  <si>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</si>
  <si>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</si>
  <si>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</si>
  <si>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</si>
  <si>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</si>
  <si>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</si>
  <si>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</si>
  <si>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</si>
  <si>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</si>
  <si>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</si>
  <si>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</si>
  <si>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</si>
  <si>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</si>
  <si>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</si>
  <si>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</si>
  <si>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</si>
  <si>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</si>
  <si>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</si>
  <si>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</si>
  <si>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</si>
  <si>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</si>
  <si>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</si>
  <si>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</si>
  <si>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</si>
  <si>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</si>
  <si>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</si>
  <si>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</si>
  <si>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</si>
  <si>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</si>
  <si>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</si>
  <si>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</si>
  <si>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</si>
  <si>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</si>
  <si>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</si>
  <si>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</si>
  <si>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</si>
  <si>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</si>
  <si>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</si>
  <si>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</si>
  <si>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</si>
  <si>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</si>
  <si>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</si>
  <si>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</si>
  <si>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</si>
  <si>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</si>
  <si>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</si>
  <si>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</si>
  <si>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</si>
  <si>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</si>
  <si>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</si>
  <si>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</si>
  <si>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</si>
  <si>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</si>
  <si>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</si>
  <si>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</si>
  <si>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</si>
  <si>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</si>
  <si>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</si>
  <si>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</si>
  <si>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</si>
  <si>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</si>
  <si>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</si>
  <si>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</si>
  <si>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</si>
  <si>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</si>
  <si>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</si>
  <si>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</si>
  <si>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</si>
  <si>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</si>
  <si>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</si>
  <si>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</si>
  <si>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</si>
  <si>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</si>
  <si>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</si>
  <si>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</si>
  <si>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</si>
  <si>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</si>
  <si>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</si>
  <si>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</si>
  <si>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</si>
  <si>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</si>
  <si>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</si>
  <si>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</si>
  <si>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</si>
  <si>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</si>
  <si>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</si>
  <si>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</si>
  <si>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</si>
  <si>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</si>
  <si>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</si>
  <si>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</si>
  <si>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</si>
  <si>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</si>
  <si>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</si>
  <si>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</si>
  <si>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</si>
  <si>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</si>
  <si>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</si>
  <si>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</si>
  <si>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</si>
  <si>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</si>
  <si>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</si>
  <si>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</si>
  <si>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</si>
  <si>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</si>
  <si>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</si>
  <si>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</si>
  <si>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</si>
  <si>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</si>
  <si>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</si>
  <si>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</si>
  <si>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</si>
  <si>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</si>
  <si>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</si>
  <si>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</si>
  <si>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</si>
  <si>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</si>
  <si>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</si>
  <si>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</si>
  <si>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</si>
  <si>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</si>
  <si>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</si>
  <si>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</si>
  <si>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</si>
  <si>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</si>
  <si>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</si>
  <si>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</si>
  <si>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</si>
  <si>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</si>
  <si>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</si>
  <si>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</si>
  <si>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</si>
  <si>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</si>
  <si>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</si>
  <si>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</si>
  <si>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</si>
  <si>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</si>
  <si>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</si>
  <si>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</si>
  <si>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</si>
  <si>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</si>
  <si>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</si>
  <si>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</si>
  <si>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</si>
  <si>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</si>
  <si>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</si>
  <si>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</si>
  <si>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</si>
  <si>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</si>
  <si>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</si>
  <si>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</si>
  <si>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</si>
  <si>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</si>
  <si>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</si>
  <si>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</si>
  <si>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</si>
  <si>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</si>
  <si>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</si>
  <si>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</si>
  <si>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</si>
  <si>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</si>
  <si>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</si>
  <si>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</si>
  <si>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</si>
  <si>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</si>
  <si>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</si>
  <si>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</si>
  <si>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</si>
  <si>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</si>
  <si>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</si>
  <si>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</si>
  <si>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</si>
  <si>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</si>
  <si>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</si>
  <si>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</si>
  <si>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</si>
  <si>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</si>
  <si>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</si>
  <si>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</si>
  <si>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</si>
  <si>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</si>
  <si>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</si>
  <si>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</si>
  <si>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</si>
  <si>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</si>
  <si>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</si>
  <si>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</si>
  <si>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</si>
  <si>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</si>
  <si>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</si>
  <si>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</si>
  <si>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</si>
  <si>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</si>
  <si>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</si>
  <si>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</si>
  <si>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</si>
  <si>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</si>
  <si>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</si>
  <si>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</si>
  <si>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</si>
  <si>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</si>
  <si>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</si>
  <si>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</si>
  <si>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</si>
  <si>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</si>
  <si>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</si>
  <si>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</si>
  <si>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</si>
  <si>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</si>
  <si>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</si>
  <si>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</si>
  <si>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</si>
  <si>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</si>
  <si>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</si>
  <si>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</si>
  <si>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</si>
  <si>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</si>
  <si>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</si>
  <si>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</si>
  <si>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</si>
  <si>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</si>
  <si>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</si>
  <si>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</si>
  <si>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</si>
  <si>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</si>
  <si>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</si>
  <si>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</si>
  <si>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</si>
  <si>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</si>
  <si>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</si>
  <si>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</si>
  <si>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</si>
  <si>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</si>
  <si>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</si>
  <si>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</si>
  <si>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</si>
  <si>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</si>
  <si>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</si>
  <si>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</si>
  <si>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</si>
  <si>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</si>
  <si>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</si>
  <si>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</si>
  <si>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</si>
  <si>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</si>
  <si>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</si>
  <si>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</si>
  <si>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</si>
  <si>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</si>
  <si>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</si>
  <si>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</si>
  <si>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</si>
  <si>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</si>
  <si>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</si>
  <si>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</si>
  <si>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</si>
  <si>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</si>
  <si>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</si>
  <si>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</si>
  <si>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</si>
  <si>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</si>
  <si>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</si>
  <si>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</si>
  <si>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</si>
  <si>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</si>
  <si>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</si>
  <si>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</si>
  <si>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</si>
  <si>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</si>
  <si>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</si>
  <si>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</si>
  <si>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</si>
  <si>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</si>
  <si>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</si>
  <si>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</si>
  <si>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</si>
  <si>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</si>
  <si>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</si>
  <si>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</si>
  <si>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</si>
  <si>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</si>
  <si>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</si>
  <si>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</si>
  <si>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</si>
  <si>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</si>
  <si>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</si>
  <si>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</si>
  <si>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</si>
  <si>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</si>
  <si>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</si>
  <si>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</si>
  <si>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</si>
  <si>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</si>
  <si>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</si>
  <si>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</si>
  <si>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</si>
  <si>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</si>
  <si>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</si>
  <si>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</si>
  <si>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</si>
  <si>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</si>
  <si>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</si>
  <si>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</si>
  <si>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</si>
  <si>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</si>
  <si>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</si>
  <si>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</si>
  <si>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</si>
  <si>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</si>
  <si>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</si>
  <si>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</si>
  <si>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</si>
  <si>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</si>
  <si>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</si>
  <si>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</si>
  <si>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</si>
  <si>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</si>
  <si>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</si>
  <si>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</si>
  <si>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</si>
  <si>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</si>
  <si>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</si>
  <si>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</si>
  <si>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</si>
  <si>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</si>
  <si>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</si>
  <si>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</si>
  <si>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</si>
  <si>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</si>
  <si>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</si>
  <si>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</si>
  <si>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</si>
  <si>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</si>
  <si>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</si>
  <si>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</si>
  <si>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</si>
  <si>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</si>
  <si>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</si>
  <si>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</si>
  <si>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</si>
  <si>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</si>
  <si>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</si>
  <si>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</si>
  <si>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</si>
  <si>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</si>
  <si>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</si>
  <si>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</si>
  <si>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</si>
  <si>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</si>
  <si>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</si>
  <si>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</si>
  <si>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</si>
  <si>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</si>
  <si>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</si>
  <si>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</si>
  <si>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</si>
  <si>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</si>
  <si>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</si>
  <si>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</si>
  <si>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</si>
  <si>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</si>
  <si>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</si>
  <si>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</si>
  <si>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</si>
  <si>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</si>
  <si>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</si>
  <si>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</si>
  <si>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</si>
  <si>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</si>
  <si>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</si>
  <si>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</si>
  <si>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</si>
  <si>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</si>
  <si>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</si>
  <si>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</si>
  <si>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</si>
  <si>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</si>
  <si>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</si>
  <si>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</si>
  <si>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</si>
  <si>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</si>
  <si>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</si>
  <si>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</si>
  <si>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</si>
  <si>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</si>
  <si>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</si>
  <si>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</si>
  <si>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</si>
  <si>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</si>
  <si>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</si>
  <si>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</si>
  <si>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</si>
  <si>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</si>
  <si>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</si>
  <si>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</si>
  <si>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</si>
  <si>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</si>
  <si>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</si>
  <si>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</si>
  <si>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</si>
  <si>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</si>
  <si>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</si>
  <si>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</si>
  <si>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</si>
  <si>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</si>
  <si>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</si>
  <si>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</si>
  <si>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</si>
  <si>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</si>
  <si>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</si>
  <si>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</si>
  <si>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</si>
  <si>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</si>
  <si>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</si>
  <si>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</si>
  <si>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</si>
  <si>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</si>
  <si>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</si>
  <si>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</si>
  <si>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</si>
  <si>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</si>
  <si>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</si>
  <si>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</si>
  <si>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</si>
  <si>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</si>
  <si>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</si>
  <si>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</si>
  <si>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</si>
  <si>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</si>
  <si>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</si>
  <si>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</si>
  <si>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</si>
  <si>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</si>
  <si>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</si>
  <si>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</si>
  <si>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</si>
  <si>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</si>
  <si>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</si>
  <si>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</si>
  <si>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</si>
  <si>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</si>
  <si>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</si>
  <si>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</si>
  <si>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</si>
  <si>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</si>
  <si>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</si>
  <si>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</si>
  <si>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</si>
  <si>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</si>
  <si>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</si>
  <si>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</si>
  <si>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</si>
  <si>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</si>
  <si>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</si>
  <si>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</si>
  <si>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</si>
  <si>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</si>
  <si>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</si>
  <si>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</si>
  <si>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</si>
  <si>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</si>
  <si>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</si>
  <si>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</si>
  <si>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</si>
  <si>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</si>
  <si>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</si>
  <si>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</si>
  <si>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</si>
  <si>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</si>
  <si>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</si>
  <si>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</si>
  <si>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</si>
  <si>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</si>
  <si>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</si>
  <si>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</si>
  <si>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</si>
  <si>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</si>
  <si>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</si>
  <si>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</si>
  <si>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</si>
  <si>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</si>
  <si>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</si>
  <si>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</si>
  <si>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</si>
  <si>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</si>
  <si>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</si>
  <si>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</si>
  <si>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</si>
  <si>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</si>
  <si>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</si>
  <si>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</si>
  <si>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</si>
  <si>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</si>
  <si>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</si>
  <si>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</si>
  <si>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</si>
  <si>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</si>
  <si>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</si>
  <si>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</si>
  <si>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</si>
  <si>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</si>
  <si>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</si>
  <si>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</si>
  <si>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</si>
  <si>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</si>
  <si>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</si>
  <si>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</si>
  <si>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</si>
  <si>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</si>
  <si>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</si>
  <si>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</si>
  <si>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</si>
  <si>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</si>
  <si>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</si>
  <si>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</si>
  <si>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</si>
  <si>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</si>
  <si>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</si>
  <si>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</si>
  <si>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</si>
  <si>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</si>
  <si>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</si>
  <si>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</si>
  <si>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</si>
  <si>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</si>
  <si>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</si>
  <si>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</si>
  <si>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</si>
  <si>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</si>
  <si>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</si>
  <si>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</si>
  <si>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</si>
  <si>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</si>
  <si>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</si>
  <si>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</si>
  <si>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</si>
  <si>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</si>
  <si>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</si>
  <si>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</si>
  <si>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</si>
  <si>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</si>
  <si>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</si>
  <si>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</si>
  <si>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</si>
  <si>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</si>
  <si>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</si>
  <si>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</si>
  <si>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</si>
  <si>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</si>
  <si>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</si>
  <si>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</si>
  <si>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</si>
  <si>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</si>
  <si>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</si>
  <si>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</si>
  <si>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</si>
  <si>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</si>
  <si>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</si>
  <si>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</si>
  <si>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</si>
  <si>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</si>
  <si>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</si>
  <si>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</si>
  <si>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</si>
  <si>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</si>
  <si>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</si>
  <si>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</si>
  <si>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</si>
  <si>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</si>
  <si>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</si>
  <si>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</si>
  <si>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</si>
  <si>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</si>
  <si>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</si>
  <si>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</si>
  <si>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</si>
  <si>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</si>
  <si>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</si>
  <si>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</si>
  <si>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</si>
  <si>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</si>
  <si>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</si>
  <si>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</si>
  <si>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</si>
  <si>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</si>
  <si>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</si>
  <si>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</si>
  <si>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</si>
  <si>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</si>
  <si>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</si>
  <si>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</si>
  <si>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</si>
  <si>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</si>
  <si>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</si>
  <si>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</si>
  <si>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</si>
  <si>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</si>
  <si>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</si>
  <si>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</si>
  <si>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</si>
  <si>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</si>
  <si>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</si>
  <si>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</si>
  <si>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</si>
  <si>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</si>
  <si>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</si>
  <si>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</si>
  <si>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</si>
  <si>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</si>
  <si>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</si>
  <si>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</si>
  <si>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</si>
  <si>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</si>
  <si>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</si>
  <si>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</si>
  <si>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</si>
  <si>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</si>
  <si>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</si>
  <si>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</si>
  <si>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</si>
  <si>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</si>
  <si>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</si>
  <si>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</si>
  <si>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</si>
  <si>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</si>
  <si>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</si>
  <si>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</si>
  <si>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</si>
  <si>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</si>
  <si>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</si>
  <si>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</si>
  <si>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</si>
  <si>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</si>
  <si>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</si>
  <si>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</si>
  <si>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</si>
  <si>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</si>
  <si>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</si>
  <si>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</si>
  <si>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</si>
  <si>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</si>
  <si>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</si>
  <si>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</si>
  <si>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</si>
  <si>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</si>
  <si>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</si>
  <si>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</si>
  <si>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</si>
  <si>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</si>
  <si>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</si>
  <si>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</si>
  <si>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</si>
  <si>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</si>
  <si>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</si>
  <si>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</si>
  <si>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</si>
  <si>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</si>
  <si>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</si>
  <si>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</si>
  <si>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</si>
  <si>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</si>
  <si>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</si>
  <si>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</si>
  <si>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</si>
  <si>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</si>
  <si>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</si>
  <si>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</si>
  <si>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</si>
  <si>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</si>
  <si>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</si>
  <si>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</si>
  <si>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</si>
  <si>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</si>
  <si>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</si>
  <si>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</si>
  <si>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</si>
  <si>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</si>
  <si>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</si>
  <si>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</si>
  <si>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</si>
  <si>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</si>
  <si>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</si>
  <si>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</si>
  <si>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</si>
  <si>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</si>
  <si>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</si>
  <si>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</si>
  <si>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</si>
  <si>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</si>
  <si>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</si>
  <si>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</si>
  <si>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</si>
  <si>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</si>
  <si>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</si>
  <si>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</si>
  <si>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</si>
  <si>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</si>
  <si>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</si>
  <si>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</si>
  <si>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</si>
  <si>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</si>
  <si>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</si>
  <si>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</si>
  <si>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</si>
  <si>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</si>
  <si>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</si>
  <si>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</si>
  <si>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</si>
  <si>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</si>
  <si>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</si>
  <si>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</si>
  <si>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</si>
  <si>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</si>
  <si>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</si>
  <si>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</si>
  <si>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</si>
  <si>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</si>
  <si>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</si>
  <si>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</si>
  <si>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</si>
  <si>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</si>
  <si>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</si>
  <si>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</si>
  <si>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</si>
  <si>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</si>
  <si>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</si>
  <si>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</si>
  <si>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</si>
  <si>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</si>
  <si>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</si>
  <si>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</si>
  <si>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</si>
  <si>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</si>
  <si>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</si>
  <si>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</si>
  <si>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</si>
  <si>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</si>
  <si>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</si>
  <si>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</si>
  <si>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</si>
  <si>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</si>
  <si>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</si>
  <si>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</si>
  <si>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</si>
  <si>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</si>
  <si>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</si>
  <si>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</si>
  <si>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</si>
  <si>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</si>
  <si>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</si>
  <si>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</si>
  <si>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</si>
  <si>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</si>
  <si>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</si>
  <si>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</si>
  <si>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</si>
  <si>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</si>
  <si>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</si>
  <si>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</si>
  <si>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</si>
  <si>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</si>
  <si>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</si>
  <si>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</si>
  <si>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</si>
  <si>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</si>
  <si>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</si>
  <si>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</si>
  <si>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</si>
  <si>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</si>
  <si>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</si>
  <si>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</si>
  <si>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</si>
  <si>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</si>
  <si>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</si>
  <si>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</si>
  <si>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</si>
  <si>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</si>
  <si>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</si>
  <si>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</si>
  <si>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</si>
  <si>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</si>
  <si>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</si>
  <si>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</si>
  <si>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</si>
  <si>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</si>
  <si>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</si>
  <si>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</si>
  <si>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</si>
  <si>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</si>
  <si>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</si>
  <si>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</si>
  <si>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</si>
  <si>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</si>
  <si>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</si>
  <si>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</si>
  <si>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</si>
  <si>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</si>
  <si>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</si>
  <si>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</si>
  <si>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</si>
  <si>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</si>
  <si>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</si>
  <si>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</si>
  <si>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</si>
  <si>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</si>
  <si>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</si>
  <si>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</si>
  <si>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</si>
  <si>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</si>
  <si>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</si>
  <si>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</si>
  <si>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</si>
  <si>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</si>
  <si>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</si>
  <si>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</si>
  <si>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</si>
  <si>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</si>
  <si>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</si>
  <si>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</si>
  <si>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</si>
  <si>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</si>
  <si>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</si>
  <si>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</si>
  <si>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</si>
  <si>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</si>
  <si>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</si>
  <si>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</si>
  <si>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</si>
  <si>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</si>
  <si>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</si>
  <si>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</si>
  <si>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</si>
  <si>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</si>
  <si>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</si>
  <si>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</si>
  <si>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</si>
  <si>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</si>
  <si>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</si>
  <si>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</si>
  <si>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</si>
  <si>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</si>
  <si>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</si>
  <si>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</si>
  <si>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</si>
  <si>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</si>
  <si>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</si>
  <si>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</si>
  <si>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</si>
  <si>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</si>
  <si>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</si>
  <si>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</si>
  <si>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</si>
  <si>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</si>
  <si>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</si>
  <si>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</si>
  <si>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</si>
  <si>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</si>
  <si>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</si>
  <si>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</si>
  <si>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</si>
  <si>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</si>
  <si>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</si>
  <si>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</si>
  <si>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</si>
  <si>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</si>
  <si>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</si>
  <si>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</si>
  <si>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</si>
  <si>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</si>
  <si>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</si>
  <si>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</si>
  <si>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</si>
  <si>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</si>
  <si>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</si>
  <si>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</si>
  <si>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</si>
  <si>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</si>
  <si>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</si>
  <si>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</si>
  <si>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</si>
  <si>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</si>
  <si>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</si>
  <si>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</si>
  <si>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</si>
  <si>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</si>
  <si>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</si>
  <si>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</si>
  <si>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</si>
  <si>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</si>
  <si>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</si>
  <si>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</si>
  <si>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</si>
  <si>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</si>
  <si>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</si>
  <si>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</si>
  <si>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</si>
  <si>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</si>
  <si>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</si>
  <si>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</si>
  <si>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</si>
  <si>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</si>
  <si>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</si>
  <si>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</si>
  <si>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</si>
  <si>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</si>
  <si>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</si>
  <si>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</si>
  <si>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</si>
  <si>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</si>
  <si>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</si>
  <si>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</si>
  <si>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</si>
  <si>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</si>
  <si>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</si>
  <si>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</si>
  <si>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</si>
  <si>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</si>
  <si>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</si>
  <si>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</si>
  <si>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</si>
  <si>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</si>
  <si>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</si>
  <si>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</si>
  <si>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</si>
  <si>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</si>
  <si>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</si>
  <si>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</si>
  <si>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</si>
  <si>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</si>
  <si>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</si>
  <si>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</si>
  <si>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</si>
  <si>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</si>
  <si>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</si>
  <si>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</si>
  <si>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</si>
  <si>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</si>
  <si>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</si>
  <si>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</si>
  <si>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</si>
  <si>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</si>
  <si>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</si>
  <si>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</si>
  <si>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</si>
  <si>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</si>
  <si>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</si>
  <si>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</si>
  <si>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</si>
  <si>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</si>
  <si>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</si>
  <si>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</si>
  <si>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</si>
  <si>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</si>
  <si>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</si>
  <si>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</si>
  <si>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</si>
  <si>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</si>
  <si>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</si>
  <si>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</si>
  <si>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</si>
  <si>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</si>
  <si>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</si>
  <si>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</si>
  <si>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</si>
  <si>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</si>
  <si>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</si>
  <si>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</si>
  <si>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</si>
  <si>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</si>
  <si>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</si>
  <si>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</si>
  <si>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</si>
  <si>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</si>
  <si>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</si>
  <si>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</si>
  <si>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</si>
  <si>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</si>
  <si>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</si>
  <si>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</si>
  <si>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</si>
  <si>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</si>
  <si>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</si>
  <si>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</si>
  <si>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</si>
  <si>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</si>
  <si>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</si>
  <si>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</si>
  <si>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</si>
  <si>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</si>
  <si>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</si>
  <si>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</si>
  <si>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</si>
  <si>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</si>
  <si>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</si>
  <si>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</si>
  <si>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</si>
  <si>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</si>
  <si>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</si>
  <si>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</si>
  <si>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</si>
  <si>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</si>
  <si>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</si>
  <si>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</si>
  <si>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</si>
  <si>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</si>
  <si>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</si>
  <si>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</si>
  <si>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</si>
  <si>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</si>
  <si>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</si>
  <si>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</si>
  <si>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</si>
  <si>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</si>
  <si>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</si>
  <si>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</si>
  <si>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</si>
  <si>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</si>
  <si>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</si>
  <si>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</si>
  <si>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</si>
  <si>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</si>
  <si>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</si>
  <si>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</si>
  <si>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</si>
  <si>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</si>
  <si>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</si>
  <si>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</si>
  <si>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</si>
  <si>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</si>
  <si>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</si>
  <si>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</si>
  <si>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</si>
  <si>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</si>
  <si>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</si>
  <si>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</si>
  <si>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</si>
  <si>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</si>
  <si>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</si>
  <si>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</si>
  <si>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</si>
  <si>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</si>
  <si>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</si>
  <si>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</si>
  <si>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</si>
  <si>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</si>
  <si>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</si>
  <si>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</si>
  <si>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</si>
  <si>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</si>
  <si>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</si>
  <si>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</si>
  <si>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</si>
  <si>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</si>
  <si>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</si>
  <si>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</si>
  <si>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</si>
  <si>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</si>
  <si>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</si>
  <si>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</si>
  <si>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</si>
  <si>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</si>
  <si>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</si>
  <si>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</si>
  <si>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</si>
  <si>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</si>
  <si>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</si>
  <si>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</si>
  <si>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</si>
  <si>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</si>
  <si>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</si>
  <si>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</si>
  <si>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</si>
  <si>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</si>
  <si>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</si>
  <si>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</si>
  <si>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</si>
  <si>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</si>
  <si>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</si>
  <si>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</si>
  <si>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</si>
  <si>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</si>
  <si>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</si>
  <si>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</si>
  <si>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</si>
  <si>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</si>
  <si>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</si>
  <si>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</si>
  <si>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</si>
  <si>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</si>
  <si>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</si>
  <si>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</si>
  <si>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</si>
  <si>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</si>
  <si>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</si>
  <si>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</si>
  <si>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</si>
  <si>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</si>
  <si>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</si>
  <si>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</si>
  <si>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</si>
  <si>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</si>
  <si>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</si>
  <si>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</si>
  <si>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</si>
  <si>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</si>
  <si>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</si>
  <si>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</si>
  <si>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</si>
  <si>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</si>
  <si>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</si>
  <si>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</si>
  <si>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</si>
  <si>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</si>
  <si>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</si>
  <si>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</si>
  <si>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</si>
  <si>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</si>
  <si>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</si>
  <si>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</si>
  <si>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</si>
  <si>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</si>
  <si>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</si>
  <si>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</si>
  <si>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</si>
  <si>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</si>
  <si>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</si>
  <si>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</si>
  <si>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</si>
  <si>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</si>
  <si>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</si>
  <si>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</si>
  <si>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</si>
  <si>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</si>
  <si>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</si>
  <si>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</si>
  <si>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</si>
  <si>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</si>
  <si>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</si>
  <si>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</si>
  <si>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</si>
  <si>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</si>
  <si>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</si>
  <si>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</si>
  <si>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</si>
  <si>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</si>
  <si>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</si>
  <si>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</si>
  <si>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</si>
  <si>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</si>
  <si>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</si>
  <si>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</si>
  <si>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</si>
  <si>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</si>
  <si>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</si>
  <si>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</si>
  <si>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</si>
  <si>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</si>
  <si>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</si>
  <si>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</si>
  <si>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</si>
  <si>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</si>
  <si>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</si>
  <si>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</si>
  <si>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</si>
  <si>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</si>
  <si>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</si>
  <si>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</si>
  <si>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</si>
  <si>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</si>
  <si>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</si>
  <si>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</si>
  <si>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</si>
  <si>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</si>
  <si>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</si>
  <si>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</si>
  <si>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</si>
  <si>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</si>
  <si>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</si>
  <si>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</si>
  <si>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</si>
  <si>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</si>
  <si>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</si>
  <si>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</si>
  <si>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</si>
  <si>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</si>
  <si>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</si>
  <si>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</si>
  <si>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</si>
  <si>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</si>
  <si>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</si>
  <si>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</si>
  <si>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</si>
  <si>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</si>
  <si>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</si>
  <si>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</si>
  <si>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</si>
  <si>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</si>
  <si>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</si>
  <si>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</si>
  <si>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</si>
  <si>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</si>
  <si>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</si>
  <si>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</si>
  <si>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</si>
  <si>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</si>
  <si>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</si>
  <si>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</si>
  <si>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</si>
  <si>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</si>
  <si>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</si>
  <si>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</si>
  <si>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</si>
  <si>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</si>
  <si>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</si>
  <si>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</si>
  <si>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</si>
  <si>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</si>
  <si>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</si>
  <si>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</si>
  <si>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</si>
  <si>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</si>
  <si>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</si>
  <si>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</si>
  <si>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</si>
  <si>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</si>
  <si>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</si>
  <si>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</si>
  <si>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</si>
  <si>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</si>
  <si>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</si>
  <si>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</si>
  <si>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</si>
  <si>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</si>
  <si>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</si>
  <si>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</si>
  <si>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</si>
  <si>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</si>
  <si>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</si>
  <si>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</si>
  <si>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</si>
  <si>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</si>
  <si>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</si>
  <si>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</si>
  <si>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</si>
  <si>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</si>
  <si>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</si>
  <si>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</si>
  <si>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</si>
  <si>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</si>
  <si>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</si>
  <si>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</si>
  <si>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</si>
  <si>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</si>
  <si>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</si>
  <si>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</si>
  <si>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</si>
  <si>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</si>
  <si>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</si>
  <si>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</si>
  <si>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</si>
  <si>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</si>
  <si>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</si>
  <si>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</si>
  <si>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</si>
  <si>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</si>
  <si>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</si>
  <si>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</si>
  <si>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</si>
  <si>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</si>
  <si>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</si>
  <si>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</si>
  <si>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</si>
  <si>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</si>
  <si>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</si>
  <si>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</si>
  <si>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</si>
  <si>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</si>
  <si>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</si>
  <si>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</si>
  <si>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</si>
  <si>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</si>
  <si>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</si>
  <si>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</si>
  <si>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</si>
  <si>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</si>
  <si>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</si>
  <si>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</si>
  <si>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</si>
  <si>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</si>
  <si>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</si>
  <si>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</si>
  <si>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</si>
  <si>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</si>
  <si>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</si>
  <si>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</si>
  <si>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</si>
  <si>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</si>
  <si>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</si>
  <si>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</si>
  <si>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</si>
  <si>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</si>
  <si>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</si>
  <si>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</si>
  <si>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</si>
  <si>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</si>
  <si>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</si>
  <si>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</si>
  <si>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</si>
  <si>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</si>
  <si>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</si>
  <si>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</si>
  <si>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</si>
  <si>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</si>
  <si>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</si>
  <si>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</si>
  <si>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</si>
  <si>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</si>
  <si>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</si>
  <si>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</si>
  <si>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</si>
  <si>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</si>
  <si>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</si>
  <si>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</si>
  <si>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</si>
  <si>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</si>
  <si>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</si>
  <si>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</si>
  <si>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</si>
  <si>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</si>
  <si>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</si>
  <si>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</si>
  <si>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</si>
  <si>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</si>
  <si>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</si>
  <si>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</si>
  <si>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</si>
  <si>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</si>
  <si>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</si>
  <si>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</si>
  <si>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</si>
  <si>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</si>
  <si>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</si>
  <si>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</si>
  <si>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</si>
  <si>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</si>
  <si>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</si>
  <si>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</si>
  <si>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</si>
  <si>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</si>
  <si>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</si>
  <si>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</si>
  <si>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</si>
  <si>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</si>
  <si>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</si>
  <si>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</si>
  <si>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</si>
  <si>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</si>
  <si>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</si>
  <si>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</si>
  <si>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</si>
  <si>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</si>
  <si>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</si>
  <si>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</si>
  <si>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</si>
  <si>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</si>
  <si>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</si>
  <si>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</si>
  <si>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</si>
  <si>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</si>
  <si>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</si>
  <si>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</si>
  <si>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</si>
  <si>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</si>
  <si>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</si>
  <si>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</si>
  <si>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</si>
  <si>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</si>
  <si>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</si>
  <si>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</si>
  <si>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</si>
  <si>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</si>
  <si>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</si>
  <si>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</si>
  <si>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</si>
  <si>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</si>
  <si>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</si>
  <si>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</si>
  <si>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</si>
  <si>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</si>
  <si>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</si>
  <si>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</si>
  <si>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</si>
  <si>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</si>
  <si>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</si>
  <si>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</si>
  <si>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</si>
  <si>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</si>
  <si>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</si>
  <si>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</si>
  <si>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</si>
  <si>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</si>
  <si>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</si>
  <si>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</si>
  <si>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</si>
  <si>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</si>
  <si>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</si>
  <si>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</si>
  <si>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</si>
  <si>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</si>
  <si>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</si>
  <si>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</si>
  <si>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</si>
  <si>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</si>
  <si>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</si>
  <si>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</si>
  <si>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</si>
  <si>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</si>
  <si>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</si>
  <si>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</si>
  <si>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</si>
  <si>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</si>
  <si>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</si>
  <si>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</si>
  <si>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</si>
  <si>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</si>
  <si>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</si>
  <si>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</si>
  <si>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</si>
  <si>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</si>
  <si>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</si>
  <si>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</si>
  <si>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</si>
  <si>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</si>
  <si>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</si>
  <si>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</si>
  <si>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</si>
  <si>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</si>
  <si>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</si>
  <si>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</si>
  <si>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</si>
  <si>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</si>
  <si>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</si>
  <si>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</si>
  <si>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</si>
  <si>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</si>
  <si>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</si>
  <si>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</si>
  <si>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</si>
  <si>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</si>
  <si>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</si>
  <si>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</si>
  <si>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</si>
  <si>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</si>
  <si>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</si>
  <si>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</si>
  <si>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</si>
  <si>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</si>
  <si>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</si>
  <si>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</si>
  <si>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</si>
  <si>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</si>
  <si>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</si>
  <si>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</si>
  <si>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</si>
  <si>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</si>
  <si>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</si>
  <si>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</si>
  <si>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</si>
  <si>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</si>
  <si>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</si>
  <si>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</si>
  <si>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</si>
  <si>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</si>
  <si>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</si>
  <si>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</si>
  <si>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</si>
  <si>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</si>
  <si>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</si>
  <si>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</si>
  <si>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</si>
  <si>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</si>
  <si>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</si>
  <si>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</si>
  <si>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</si>
  <si>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</si>
  <si>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</si>
  <si>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</si>
  <si>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</si>
  <si>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</si>
  <si>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</si>
  <si>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</si>
  <si>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</si>
  <si>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</si>
  <si>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</si>
  <si>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</si>
  <si>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</si>
  <si>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</si>
  <si>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</si>
  <si>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</si>
  <si>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</si>
  <si>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</si>
  <si>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</si>
  <si>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</si>
  <si>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</si>
  <si>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</si>
  <si>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</si>
  <si>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</si>
  <si>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</si>
  <si>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</si>
  <si>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</si>
  <si>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</si>
  <si>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</si>
  <si>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</si>
  <si>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</si>
  <si>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</si>
  <si>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</si>
  <si>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</si>
  <si>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</si>
  <si>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</si>
  <si>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</si>
  <si>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</si>
  <si>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</si>
  <si>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</si>
  <si>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</si>
  <si>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</si>
  <si>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</si>
  <si>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</si>
  <si>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</si>
  <si>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</si>
  <si>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</si>
  <si>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</si>
  <si>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</si>
  <si>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</si>
  <si>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</si>
  <si>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</si>
  <si>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</si>
  <si>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</si>
  <si>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</si>
  <si>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</si>
  <si>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</si>
  <si>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</si>
  <si>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</si>
  <si>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</si>
  <si>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</si>
  <si>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</si>
  <si>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</si>
  <si>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</si>
  <si>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</si>
  <si>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</si>
  <si>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</si>
  <si>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</si>
  <si>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</si>
  <si>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</si>
  <si>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</si>
  <si>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</si>
  <si>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</si>
  <si>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</si>
  <si>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</si>
  <si>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</si>
  <si>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</si>
  <si>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</si>
  <si>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</si>
  <si>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</si>
  <si>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</si>
  <si>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</si>
  <si>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</si>
  <si>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</si>
  <si>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</si>
  <si>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</si>
  <si>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</si>
  <si>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</si>
  <si>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</si>
  <si>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</si>
  <si>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</si>
  <si>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</si>
  <si>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</si>
  <si>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</si>
  <si>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</si>
  <si>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</si>
  <si>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</si>
  <si>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</si>
  <si>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</si>
  <si>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</si>
  <si>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</si>
  <si>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</si>
  <si>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</si>
  <si>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</si>
  <si>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</si>
  <si>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</si>
  <si>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</si>
  <si>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</si>
  <si>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</si>
  <si>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</si>
  <si>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</si>
  <si>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</si>
  <si>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</si>
  <si>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</si>
  <si>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</si>
  <si>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</si>
  <si>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</si>
  <si>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</si>
  <si>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</si>
  <si>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</si>
  <si>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</si>
  <si>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</si>
  <si>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</si>
  <si>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</si>
  <si>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</si>
  <si>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</si>
  <si>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</si>
  <si>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</si>
  <si>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</si>
  <si>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</si>
  <si>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</si>
  <si>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</si>
  <si>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</si>
  <si>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</si>
  <si>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</si>
  <si>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</si>
  <si>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</si>
  <si>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</si>
  <si>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</si>
  <si>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</si>
  <si>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</si>
  <si>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</si>
  <si>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</si>
  <si>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</si>
  <si>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</si>
  <si>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</si>
  <si>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</si>
  <si>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</si>
  <si>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</si>
  <si>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</si>
  <si>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</si>
  <si>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</si>
  <si>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</si>
  <si>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</si>
  <si>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</si>
  <si>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</si>
  <si>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</si>
  <si>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</si>
  <si>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</si>
  <si>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</si>
  <si>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</si>
  <si>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</si>
  <si>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</si>
  <si>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</si>
  <si>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</si>
  <si>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</si>
  <si>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</si>
  <si>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</si>
  <si>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</si>
  <si>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</si>
  <si>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</si>
  <si>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</si>
  <si>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</si>
  <si>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</si>
  <si>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</si>
  <si>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</si>
  <si>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</si>
  <si>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</si>
  <si>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</si>
  <si>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</si>
  <si>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</si>
  <si>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</si>
  <si>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</si>
  <si>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</si>
  <si>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</si>
  <si>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</si>
  <si>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</si>
  <si>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</si>
  <si>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</si>
  <si>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</si>
  <si>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</si>
  <si>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</si>
  <si>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</si>
  <si>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</si>
  <si>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</si>
  <si>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</si>
  <si>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</si>
  <si>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</si>
  <si>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</si>
  <si>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</si>
  <si>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</si>
  <si>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</si>
  <si>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</si>
  <si>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</si>
  <si>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</si>
  <si>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</si>
  <si>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</si>
  <si>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</si>
  <si>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</si>
  <si>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</si>
  <si>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</si>
  <si>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</si>
  <si>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</si>
  <si>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</si>
  <si>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</si>
  <si>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</si>
  <si>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</si>
  <si>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</si>
  <si>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</si>
  <si>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</si>
  <si>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</si>
  <si>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</si>
  <si>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</si>
  <si>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</si>
  <si>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</si>
  <si>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</si>
  <si>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</si>
  <si>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</si>
  <si>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</si>
  <si>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</si>
  <si>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</si>
  <si>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</si>
  <si>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</si>
  <si>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</si>
  <si>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</si>
  <si>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</si>
  <si>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</si>
  <si>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</si>
  <si>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</si>
  <si>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</si>
  <si>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</si>
  <si>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</si>
  <si>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</si>
  <si>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</si>
  <si>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</si>
  <si>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</si>
  <si>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</si>
  <si>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</si>
  <si>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</si>
  <si>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</si>
  <si>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</si>
  <si>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</si>
  <si>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</si>
  <si>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</si>
  <si>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</si>
  <si>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</si>
  <si>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</si>
  <si>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</si>
  <si>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</si>
  <si>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</si>
  <si>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</si>
  <si>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</si>
  <si>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</si>
  <si>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</si>
  <si>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</si>
  <si>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</si>
  <si>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</si>
  <si>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</si>
  <si>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</si>
  <si>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</si>
  <si>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</si>
  <si>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</si>
  <si>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</si>
  <si>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</si>
  <si>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</si>
  <si>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</si>
  <si>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</si>
  <si>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</si>
  <si>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</si>
  <si>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</si>
  <si>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</si>
  <si>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</si>
  <si>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</si>
  <si>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</si>
  <si>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</si>
  <si>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</si>
  <si>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</si>
  <si>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</si>
  <si>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</si>
  <si>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</si>
  <si>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</si>
  <si>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</si>
  <si>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</si>
  <si>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</si>
  <si>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</si>
  <si>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</si>
  <si>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</si>
  <si>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</si>
  <si>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</si>
  <si>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</si>
  <si>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</si>
  <si>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</si>
  <si>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</si>
  <si>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</si>
  <si>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</si>
  <si>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</si>
  <si>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</si>
  <si>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</si>
  <si>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</si>
  <si>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</si>
  <si>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</si>
  <si>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</si>
  <si>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</si>
  <si>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</si>
  <si>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</si>
  <si>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</si>
  <si>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</si>
  <si>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</si>
  <si>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</si>
  <si>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</si>
  <si>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</si>
  <si>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</si>
  <si>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</si>
  <si>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</si>
  <si>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</si>
  <si>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</si>
  <si>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</si>
  <si>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</si>
  <si>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</si>
  <si>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</si>
  <si>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</si>
  <si>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</si>
  <si>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</si>
  <si>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</si>
  <si>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</si>
  <si>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</si>
  <si>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</si>
  <si>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</si>
  <si>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</si>
  <si>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</si>
  <si>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</si>
  <si>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</si>
  <si>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</si>
  <si>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</si>
  <si>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</si>
  <si>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</si>
  <si>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</si>
  <si>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</si>
  <si>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</si>
  <si>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</si>
  <si>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</si>
  <si>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</si>
  <si>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</si>
  <si>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</si>
  <si>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</si>
  <si>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</si>
  <si>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</si>
  <si>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</si>
  <si>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</si>
  <si>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</si>
  <si>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</si>
  <si>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</si>
  <si>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</si>
  <si>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</si>
  <si>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</si>
  <si>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</si>
  <si>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</si>
  <si>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</si>
  <si>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</si>
  <si>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</si>
  <si>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</si>
  <si>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</si>
  <si>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</si>
  <si>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</si>
  <si>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</si>
  <si>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</si>
  <si>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</si>
  <si>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</si>
  <si>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</si>
  <si>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</si>
  <si>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</si>
  <si>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</si>
  <si>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</si>
  <si>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</si>
  <si>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</si>
  <si>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</si>
  <si>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</si>
  <si>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</si>
  <si>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</si>
  <si>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</si>
  <si>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</si>
  <si>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</si>
  <si>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</si>
  <si>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</si>
  <si>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</si>
  <si>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</si>
  <si>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</si>
  <si>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</si>
  <si>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</si>
  <si>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</si>
  <si>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</si>
  <si>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</si>
  <si>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</si>
  <si>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</si>
  <si>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</si>
  <si>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</si>
  <si>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</si>
  <si>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</si>
  <si>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</si>
  <si>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</si>
  <si>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</si>
  <si>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</si>
  <si>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</si>
  <si>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</si>
  <si>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</si>
  <si>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</si>
  <si>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</si>
  <si>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</si>
  <si>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</si>
  <si>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</si>
  <si>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</si>
  <si>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</si>
  <si>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</si>
  <si>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</si>
  <si>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</si>
  <si>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</si>
  <si>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</si>
  <si>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</si>
  <si>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</si>
  <si>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</si>
  <si>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</si>
  <si>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</si>
  <si>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</si>
  <si>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</si>
  <si>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</si>
  <si>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</si>
  <si>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</si>
  <si>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</si>
  <si>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</si>
  <si>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</si>
  <si>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</si>
  <si>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</si>
  <si>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</si>
  <si>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</si>
  <si>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</si>
  <si>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</si>
  <si>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</si>
  <si>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</si>
  <si>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</si>
  <si>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</si>
  <si>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</si>
  <si>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</si>
  <si>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</si>
  <si>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</si>
  <si>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</si>
  <si>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</si>
  <si>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</si>
  <si>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</si>
  <si>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</si>
  <si>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</si>
  <si>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</si>
  <si>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</si>
  <si>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</si>
  <si>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</si>
  <si>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</si>
  <si>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</si>
  <si>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</si>
  <si>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</si>
  <si>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</si>
  <si>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</si>
  <si>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</si>
  <si>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</si>
  <si>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</si>
  <si>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</si>
  <si>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</si>
  <si>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</si>
  <si>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</si>
  <si>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</si>
  <si>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</si>
  <si>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</si>
  <si>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</si>
  <si>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</si>
  <si>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</si>
  <si>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</si>
  <si>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</si>
  <si>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</si>
  <si>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</si>
  <si>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</si>
  <si>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</si>
  <si>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</si>
  <si>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</si>
  <si>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</si>
  <si>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</si>
  <si>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</si>
  <si>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</si>
  <si>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</si>
  <si>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</si>
  <si>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</si>
  <si>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</si>
  <si>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</si>
  <si>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</si>
  <si>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</si>
  <si>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</si>
  <si>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</si>
  <si>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</si>
  <si>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</si>
  <si>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</si>
  <si>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</si>
  <si>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</si>
  <si>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</si>
  <si>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</si>
  <si>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</si>
  <si>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</si>
  <si>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</si>
  <si>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</si>
  <si>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</si>
  <si>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</si>
  <si>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</si>
  <si>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</si>
  <si>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</si>
  <si>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</si>
  <si>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</si>
  <si>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</si>
  <si>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</si>
  <si>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</si>
  <si>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</si>
  <si>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</si>
  <si>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</si>
  <si>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</si>
  <si>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</si>
  <si>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</si>
  <si>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</si>
  <si>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</si>
  <si>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</si>
  <si>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</si>
  <si>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</si>
  <si>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</si>
  <si>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</si>
  <si>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</si>
  <si>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</si>
  <si>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</si>
  <si>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</si>
  <si>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</si>
  <si>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</si>
  <si>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</si>
  <si>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</si>
  <si>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</si>
  <si>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</si>
  <si>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</si>
  <si>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</si>
  <si>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</si>
  <si>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</si>
  <si>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</si>
  <si>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</si>
  <si>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</si>
  <si>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</si>
  <si>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</si>
  <si>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</si>
  <si>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</si>
  <si>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</si>
  <si>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</si>
  <si>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</si>
  <si>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</si>
  <si>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</si>
  <si>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</si>
  <si>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</si>
  <si>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</si>
  <si>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</si>
  <si>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</si>
  <si>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</si>
  <si>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</si>
  <si>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</si>
  <si>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</si>
  <si>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</si>
  <si>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</si>
  <si>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</si>
  <si>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</si>
  <si>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</si>
  <si>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</si>
  <si>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</si>
  <si>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</si>
  <si>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</si>
  <si>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</si>
  <si>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</si>
  <si>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</si>
  <si>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</si>
  <si>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</si>
  <si>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</si>
  <si>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</si>
  <si>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</si>
  <si>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</si>
  <si>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</si>
  <si>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</si>
  <si>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</si>
  <si>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</si>
  <si>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</si>
  <si>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</si>
  <si>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</si>
  <si>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</si>
  <si>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</si>
  <si>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</si>
  <si>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</si>
  <si>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</si>
  <si>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</si>
  <si>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</si>
  <si>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</si>
  <si>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</si>
  <si>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</si>
  <si>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</si>
  <si>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</si>
  <si>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</si>
  <si>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</si>
  <si>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</si>
  <si>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</si>
  <si>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</si>
  <si>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</si>
  <si>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</si>
  <si>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</si>
  <si>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</si>
  <si>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</si>
  <si>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</si>
  <si>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</si>
  <si>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</si>
  <si>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</si>
  <si>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</si>
  <si>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</si>
  <si>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</si>
  <si>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</si>
  <si>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</si>
  <si>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</si>
  <si>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</si>
  <si>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</si>
  <si>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</si>
  <si>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</si>
  <si>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</si>
  <si>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</si>
  <si>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</si>
  <si>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</si>
  <si>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</si>
  <si>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</si>
  <si>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</si>
  <si>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</si>
  <si>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</si>
  <si>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</si>
  <si>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</si>
  <si>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</si>
  <si>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</si>
  <si>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</si>
  <si>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</si>
  <si>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</si>
  <si>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</si>
  <si>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</si>
  <si>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</si>
  <si>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</si>
  <si>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</si>
  <si>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</si>
  <si>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</si>
  <si>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</si>
  <si>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</si>
  <si>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</si>
  <si>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</si>
  <si>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</si>
  <si>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</si>
  <si>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</si>
  <si>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</si>
  <si>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</si>
  <si>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</si>
  <si>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</si>
  <si>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</si>
  <si>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</si>
  <si>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</si>
  <si>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</si>
  <si>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</si>
  <si>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</si>
  <si>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</si>
  <si>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</si>
  <si>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</si>
  <si>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</si>
  <si>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</si>
  <si>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</si>
  <si>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</si>
  <si>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</si>
  <si>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</si>
  <si>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</si>
  <si>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</si>
  <si>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</si>
  <si>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</si>
  <si>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</si>
  <si>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</si>
  <si>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</si>
  <si>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</si>
  <si>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</si>
  <si>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</si>
  <si>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</si>
  <si>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</si>
  <si>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</si>
  <si>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</si>
  <si>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</si>
  <si>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</si>
  <si>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</si>
  <si>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</si>
  <si>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</si>
  <si>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</si>
  <si>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</si>
  <si>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</si>
  <si>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</si>
  <si>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</si>
  <si>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</si>
  <si>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</si>
  <si>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</si>
  <si>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</si>
  <si>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</si>
  <si>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</si>
  <si>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</si>
  <si>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</si>
  <si>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</si>
  <si>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</si>
  <si>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</si>
  <si>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</si>
  <si>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</si>
  <si>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</si>
  <si>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</si>
  <si>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</si>
  <si>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</si>
  <si>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</si>
  <si>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</si>
  <si>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</si>
  <si>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</si>
  <si>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</si>
  <si>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</si>
  <si>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</si>
  <si>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</si>
  <si>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</si>
  <si>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</si>
  <si>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</si>
  <si>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</si>
  <si>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</si>
  <si>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</si>
  <si>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</si>
  <si>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</si>
  <si>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</si>
  <si>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</si>
  <si>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</si>
  <si>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</si>
  <si>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</si>
  <si>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</si>
  <si>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</si>
  <si>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</si>
  <si>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</si>
  <si>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</si>
  <si>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</si>
  <si>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</si>
  <si>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</si>
  <si>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</si>
  <si>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</si>
  <si>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</si>
  <si>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</si>
  <si>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</si>
  <si>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</si>
  <si>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</si>
  <si>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</si>
  <si>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</si>
  <si>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</si>
  <si>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</si>
  <si>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</si>
  <si>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</si>
  <si>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</si>
  <si>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</si>
  <si>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</si>
  <si>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</si>
  <si>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</si>
  <si>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</si>
  <si>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</si>
  <si>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</si>
  <si>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</si>
  <si>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</si>
  <si>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</si>
  <si>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</si>
  <si>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</si>
  <si>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</si>
  <si>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</si>
  <si>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</si>
  <si>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</si>
  <si>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</si>
  <si>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</si>
  <si>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</si>
  <si>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</si>
  <si>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</si>
  <si>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</si>
  <si>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</si>
  <si>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</si>
  <si>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</si>
  <si>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</si>
  <si>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</si>
  <si>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</si>
  <si>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</si>
  <si>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</si>
  <si>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</si>
  <si>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</si>
  <si>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</si>
  <si>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</si>
  <si>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</si>
  <si>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</si>
  <si>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</si>
  <si>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</si>
  <si>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</si>
  <si>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</si>
  <si>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</si>
  <si>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</si>
  <si>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</si>
  <si>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</si>
  <si>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</si>
  <si>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</si>
  <si>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</si>
  <si>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</si>
  <si>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</si>
  <si>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</si>
  <si>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</si>
  <si>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</si>
  <si>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</si>
  <si>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</si>
  <si>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</si>
  <si>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</si>
  <si>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</si>
  <si>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</si>
  <si>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</si>
  <si>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</si>
  <si>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</si>
  <si>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</si>
  <si>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</si>
  <si>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</si>
  <si>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</si>
  <si>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</si>
  <si>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</si>
  <si>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</si>
  <si>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</si>
  <si>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</si>
  <si>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</si>
  <si>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</si>
  <si>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</si>
  <si>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</si>
  <si>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</si>
  <si>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</si>
  <si>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</si>
  <si>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</si>
  <si>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</si>
  <si>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</si>
  <si>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</si>
  <si>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</si>
  <si>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</si>
  <si>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</si>
  <si>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</si>
  <si>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</si>
  <si>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</si>
  <si>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</si>
  <si>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</si>
  <si>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</si>
  <si>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</si>
  <si>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</si>
  <si>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</si>
  <si>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</si>
  <si>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</si>
  <si>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</si>
  <si>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</si>
  <si>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</si>
  <si>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</si>
  <si>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</si>
  <si>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</si>
  <si>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</si>
  <si>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</si>
  <si>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</si>
  <si>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</si>
  <si>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</si>
  <si>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</si>
  <si>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</si>
  <si>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</si>
  <si>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</si>
  <si>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</si>
  <si>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</si>
  <si>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</si>
  <si>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</si>
  <si>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</si>
  <si>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</si>
  <si>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</si>
  <si>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</si>
  <si>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</si>
  <si>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</si>
  <si>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</si>
  <si>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</si>
  <si>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</si>
  <si>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</si>
  <si>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</si>
  <si>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</si>
  <si>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</si>
  <si>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</si>
  <si>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</si>
  <si>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</si>
  <si>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</si>
  <si>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</si>
  <si>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</si>
  <si>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</si>
  <si>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</si>
  <si>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</si>
  <si>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</si>
  <si>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</si>
  <si>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</si>
  <si>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</si>
  <si>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</si>
  <si>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</si>
  <si>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</si>
  <si>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</si>
  <si>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</si>
  <si>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</si>
  <si>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</si>
  <si>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</si>
  <si>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</si>
  <si>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</si>
  <si>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</si>
  <si>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</si>
  <si>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</si>
  <si>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</si>
  <si>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</si>
  <si>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</si>
  <si>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</si>
  <si>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</si>
  <si>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</si>
  <si>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</si>
  <si>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</si>
  <si>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</si>
  <si>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</si>
  <si>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</si>
  <si>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</si>
  <si>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</si>
  <si>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</si>
  <si>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</si>
  <si>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</si>
  <si>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</si>
  <si>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</si>
  <si>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</si>
  <si>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</si>
  <si>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</si>
  <si>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</si>
  <si>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</si>
  <si>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</si>
  <si>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</si>
  <si>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</si>
  <si>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</si>
  <si>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</si>
  <si>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</si>
  <si>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</si>
  <si>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</si>
  <si>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</si>
  <si>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</si>
  <si>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</si>
  <si>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</si>
  <si>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</si>
  <si>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</si>
  <si>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</si>
  <si>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</si>
  <si>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</si>
  <si>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</si>
  <si>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</si>
  <si>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</si>
  <si>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</si>
  <si>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</si>
  <si>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</si>
  <si>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</si>
  <si>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</si>
  <si>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</si>
  <si>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</si>
  <si>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</si>
  <si>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</si>
  <si>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</si>
  <si>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</si>
  <si>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</si>
  <si>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</si>
  <si>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</si>
  <si>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</si>
  <si>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</si>
  <si>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</si>
  <si>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</si>
  <si>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</si>
  <si>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</si>
  <si>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</si>
  <si>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</si>
  <si>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</si>
  <si>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</si>
  <si>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</si>
  <si>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</si>
  <si>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</si>
  <si>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</si>
  <si>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</si>
  <si>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</si>
  <si>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</si>
  <si>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</si>
  <si>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</si>
  <si>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</si>
  <si>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</si>
  <si>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</si>
  <si>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</si>
  <si>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</si>
  <si>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</si>
  <si>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</si>
  <si>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</si>
  <si>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</si>
  <si>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</si>
  <si>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</si>
  <si>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</si>
  <si>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</si>
  <si>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</si>
  <si>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</si>
  <si>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</si>
  <si>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</si>
  <si>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</si>
  <si>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</si>
  <si>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</si>
  <si>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</si>
  <si>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</si>
  <si>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</si>
  <si>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</si>
  <si>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</si>
  <si>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</si>
  <si>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</si>
  <si>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</si>
  <si>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</si>
  <si>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</si>
  <si>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</si>
  <si>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</si>
  <si>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</si>
  <si>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</si>
  <si>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</si>
  <si>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</si>
  <si>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</si>
  <si>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</si>
  <si>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</si>
  <si>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</si>
  <si>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</si>
  <si>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</si>
  <si>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</si>
  <si>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</si>
  <si>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</si>
  <si>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</si>
  <si>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</si>
  <si>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</si>
  <si>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</si>
  <si>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</si>
  <si>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</si>
  <si>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</si>
  <si>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</si>
  <si>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</si>
  <si>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</si>
  <si>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</si>
  <si>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</si>
  <si>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</si>
  <si>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</si>
  <si>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</si>
  <si>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</si>
  <si>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</si>
  <si>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</si>
  <si>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</si>
  <si>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</si>
  <si>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</si>
  <si>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</si>
  <si>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</si>
  <si>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</si>
  <si>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</si>
  <si>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</si>
  <si>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</si>
  <si>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</si>
  <si>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</si>
  <si>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</si>
  <si>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</si>
  <si>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</si>
  <si>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</si>
  <si>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</si>
  <si>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</si>
  <si>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</si>
  <si>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</si>
  <si>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</si>
  <si>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</si>
  <si>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</si>
  <si>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</si>
  <si>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</si>
  <si>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</si>
  <si>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</si>
  <si>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</si>
  <si>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</si>
  <si>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</si>
  <si>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</si>
  <si>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</si>
  <si>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</si>
  <si>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</si>
  <si>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</si>
  <si>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</si>
  <si>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</si>
  <si>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</si>
  <si>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</si>
  <si>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</si>
  <si>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</si>
  <si>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</si>
  <si>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</si>
  <si>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</si>
  <si>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</si>
  <si>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</si>
  <si>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</si>
  <si>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</si>
  <si>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</si>
  <si>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</si>
  <si>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</si>
  <si>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</si>
  <si>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</si>
  <si>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</si>
  <si>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</si>
  <si>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</si>
  <si>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</si>
  <si>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</si>
  <si>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</si>
  <si>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</si>
  <si>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</si>
  <si>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</si>
  <si>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</si>
  <si>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</si>
  <si>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</si>
  <si>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</si>
  <si>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</si>
  <si>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</si>
  <si>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</si>
  <si>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</si>
  <si>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</si>
  <si>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</si>
  <si>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</si>
  <si>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</si>
  <si>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</si>
  <si>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</si>
  <si>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</si>
  <si>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</si>
  <si>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</si>
  <si>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</si>
  <si>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</si>
  <si>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</si>
  <si>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</si>
  <si>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</si>
  <si>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</si>
  <si>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</si>
  <si>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</si>
  <si>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</si>
  <si>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</si>
  <si>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</si>
  <si>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</si>
  <si>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</si>
  <si>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</si>
  <si>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</si>
  <si>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</si>
  <si>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</si>
  <si>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</si>
  <si>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</si>
  <si>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</si>
  <si>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</si>
  <si>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</si>
  <si>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</si>
  <si>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</si>
  <si>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</si>
  <si>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</si>
  <si>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</si>
  <si>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</si>
  <si>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</si>
  <si>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</si>
  <si>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</si>
  <si>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</si>
  <si>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</si>
  <si>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</si>
  <si>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</si>
  <si>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</si>
  <si>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</si>
  <si>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</si>
  <si>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</si>
  <si>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</si>
  <si>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</si>
  <si>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</si>
  <si>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</si>
  <si>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</si>
  <si>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</si>
  <si>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</si>
  <si>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</si>
  <si>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</si>
  <si>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</si>
  <si>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</si>
  <si>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</si>
  <si>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</si>
  <si>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</si>
  <si>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</si>
  <si>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</si>
  <si>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</si>
  <si>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</si>
  <si>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</si>
  <si>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</si>
  <si>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</si>
  <si>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</si>
  <si>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</si>
  <si>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</si>
  <si>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</si>
  <si>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</si>
  <si>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</si>
  <si>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</si>
  <si>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</si>
  <si>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</si>
  <si>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</si>
  <si>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</si>
  <si>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</si>
  <si>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</si>
  <si>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</si>
  <si>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</si>
  <si>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</si>
  <si>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</si>
  <si>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</si>
  <si>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</si>
  <si>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</si>
  <si>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</si>
  <si>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</si>
  <si>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</si>
  <si>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</si>
  <si>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</si>
  <si>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</si>
  <si>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</si>
  <si>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</si>
  <si>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</si>
  <si>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</si>
  <si>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</si>
  <si>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</si>
  <si>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</si>
  <si>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</si>
  <si>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</si>
  <si>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</si>
  <si>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</si>
  <si>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</si>
  <si>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</si>
  <si>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</si>
  <si>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</si>
  <si>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</si>
  <si>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</si>
  <si>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</si>
  <si>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</si>
  <si>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</si>
  <si>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</si>
  <si>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</si>
  <si>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</si>
  <si>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</si>
  <si>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</si>
  <si>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</si>
  <si>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</si>
  <si>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</si>
  <si>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</si>
  <si>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</si>
  <si>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</si>
  <si>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</si>
  <si>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</si>
  <si>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</si>
  <si>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</si>
  <si>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</si>
  <si>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</si>
  <si>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</si>
  <si>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</si>
  <si>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</si>
  <si>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</si>
  <si>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</si>
  <si>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</si>
  <si>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</si>
  <si>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</si>
  <si>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</si>
  <si>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</si>
  <si>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</si>
  <si>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</si>
  <si>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</si>
  <si>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</si>
  <si>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</si>
  <si>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</si>
  <si>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</si>
  <si>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</si>
  <si>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</si>
  <si>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</si>
  <si>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</si>
  <si>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</si>
  <si>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</si>
  <si>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</si>
  <si>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</si>
  <si>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</si>
  <si>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</si>
  <si>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</si>
  <si>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</si>
  <si>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</si>
  <si>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</si>
  <si>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</si>
  <si>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</si>
  <si>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</si>
  <si>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</si>
  <si>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</si>
  <si>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</si>
  <si>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</si>
  <si>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</si>
  <si>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</si>
  <si>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</si>
  <si>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</si>
  <si>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</si>
  <si>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</si>
  <si>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</si>
  <si>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</si>
  <si>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</si>
  <si>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</si>
  <si>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</si>
  <si>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</si>
  <si>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</si>
  <si>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</si>
  <si>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</si>
  <si>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</si>
  <si>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</si>
  <si>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</si>
  <si>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</si>
  <si>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</si>
  <si>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</si>
  <si>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</si>
  <si>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</si>
  <si>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</si>
  <si>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</si>
  <si>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</si>
  <si>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</si>
  <si>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</si>
  <si>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</si>
  <si>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</si>
  <si>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</si>
  <si>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</si>
  <si>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</si>
  <si>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</si>
  <si>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</si>
  <si>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</si>
  <si>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</si>
  <si>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</si>
  <si>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</si>
  <si>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</si>
  <si>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</si>
  <si>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</si>
  <si>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</si>
  <si>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</si>
  <si>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</si>
  <si>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</si>
  <si>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</si>
  <si>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</si>
  <si>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</si>
  <si>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</si>
  <si>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</si>
  <si>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</si>
  <si>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</si>
  <si>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</si>
  <si>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</si>
  <si>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</si>
  <si>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</si>
  <si>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</si>
  <si>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</si>
  <si>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</si>
  <si>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</si>
  <si>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</si>
  <si>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</si>
  <si>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</si>
  <si>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</si>
  <si>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</si>
  <si>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</si>
  <si>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</si>
  <si>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</si>
  <si>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</si>
  <si>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</si>
  <si>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</si>
  <si>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</si>
  <si>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</si>
  <si>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</si>
  <si>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</si>
  <si>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</si>
  <si>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</si>
  <si>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</si>
  <si>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</si>
  <si>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</si>
  <si>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</si>
  <si>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</si>
  <si>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</si>
  <si>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</si>
  <si>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</si>
  <si>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</si>
  <si>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</si>
  <si>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</si>
  <si>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</si>
  <si>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</si>
  <si>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</si>
  <si>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</si>
  <si>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</si>
  <si>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</si>
  <si>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</si>
  <si>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</si>
  <si>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</si>
  <si>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</si>
  <si>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</si>
  <si>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</si>
  <si>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</si>
  <si>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</si>
  <si>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</si>
  <si>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</si>
  <si>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</si>
  <si>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</si>
  <si>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</si>
  <si>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</si>
  <si>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</si>
  <si>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</si>
  <si>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</si>
  <si>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</si>
  <si>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</si>
  <si>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</si>
  <si>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</si>
  <si>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</si>
  <si>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</si>
  <si>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</si>
  <si>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</si>
  <si>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</si>
  <si>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</si>
  <si>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</si>
  <si>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</si>
  <si>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</si>
  <si>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</si>
  <si>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</si>
  <si>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</si>
  <si>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</si>
  <si>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</si>
  <si>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</si>
  <si>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</si>
  <si>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</si>
  <si>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</si>
  <si>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</si>
  <si>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</si>
  <si>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</si>
  <si>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</si>
  <si>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</si>
  <si>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</si>
  <si>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</si>
  <si>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</si>
  <si>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</si>
  <si>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</si>
  <si>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</si>
  <si>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</si>
  <si>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</si>
  <si>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</si>
  <si>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</si>
  <si>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</si>
  <si>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</si>
  <si>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</si>
  <si>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</si>
  <si>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</si>
  <si>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</si>
  <si>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</si>
  <si>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</si>
  <si>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</si>
  <si>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</si>
  <si>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</si>
  <si>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</si>
  <si>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</si>
  <si>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</si>
  <si>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</si>
  <si>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</si>
  <si>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</si>
  <si>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</si>
  <si>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</si>
  <si>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</si>
  <si>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</si>
  <si>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</si>
  <si>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</si>
  <si>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</si>
  <si>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</si>
  <si>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</si>
  <si>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</si>
  <si>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</si>
  <si>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</si>
  <si>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</si>
  <si>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</si>
  <si>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</si>
  <si>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</si>
  <si>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</si>
  <si>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</si>
  <si>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</si>
  <si>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</si>
  <si>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</si>
  <si>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</si>
  <si>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</si>
  <si>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</si>
  <si>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</si>
  <si>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</si>
  <si>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</si>
  <si>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</si>
  <si>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</si>
  <si>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</si>
  <si>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</si>
  <si>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</si>
  <si>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</si>
  <si>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</si>
  <si>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</si>
  <si>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</si>
  <si>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</si>
  <si>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</si>
  <si>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</si>
  <si>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</si>
  <si>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</si>
  <si>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</si>
  <si>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</si>
  <si>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</si>
  <si>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</si>
  <si>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</si>
  <si>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</si>
  <si>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</si>
  <si>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</si>
  <si>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</si>
  <si>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</si>
  <si>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</si>
  <si>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</si>
  <si>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</si>
  <si>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</si>
  <si>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</si>
  <si>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</si>
  <si>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</si>
  <si>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</si>
  <si>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</si>
  <si>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</si>
  <si>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</si>
  <si>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</si>
  <si>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</si>
  <si>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</si>
  <si>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</si>
  <si>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</si>
  <si>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</si>
  <si>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</si>
  <si>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</si>
  <si>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</si>
  <si>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</si>
  <si>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</si>
  <si>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</si>
  <si>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</si>
  <si>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</si>
  <si>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</si>
  <si>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</si>
  <si>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</si>
  <si>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</si>
  <si>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</si>
  <si>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</si>
  <si>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</si>
  <si>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</si>
  <si>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</si>
  <si>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</si>
  <si>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</si>
  <si>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</si>
  <si>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</si>
  <si>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</si>
  <si>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</si>
  <si>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</si>
  <si>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</si>
  <si>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</si>
  <si>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</si>
  <si>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</si>
  <si>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</si>
  <si>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</si>
  <si>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</si>
  <si>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</si>
  <si>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</si>
  <si>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</si>
  <si>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</si>
  <si>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</si>
  <si>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</si>
  <si>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</si>
  <si>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</si>
  <si>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</si>
  <si>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</si>
  <si>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</si>
  <si>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</si>
  <si>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</si>
  <si>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</si>
  <si>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</si>
  <si>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</si>
  <si>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</si>
  <si>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</si>
  <si>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</si>
  <si>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</si>
  <si>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</si>
  <si>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</si>
  <si>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</si>
  <si>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</si>
  <si>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</si>
  <si>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</si>
  <si>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</si>
  <si>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</si>
  <si>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</si>
  <si>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</si>
  <si>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</si>
  <si>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</si>
  <si>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</si>
  <si>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</si>
  <si>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</si>
  <si>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</si>
  <si>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</si>
  <si>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</si>
  <si>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</si>
  <si>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</si>
  <si>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</si>
  <si>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</si>
  <si>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</si>
  <si>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</si>
  <si>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</si>
  <si>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</si>
  <si>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</si>
  <si>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</si>
  <si>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</si>
  <si>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</si>
  <si>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</si>
  <si>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</si>
  <si>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</si>
  <si>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</si>
  <si>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</si>
  <si>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</si>
  <si>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</si>
  <si>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</si>
  <si>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</si>
  <si>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</si>
  <si>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</si>
  <si>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</si>
  <si>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</si>
  <si>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</si>
  <si>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</si>
  <si>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</si>
  <si>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</si>
  <si>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</si>
  <si>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</si>
  <si>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</si>
  <si>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</si>
  <si>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</si>
  <si>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</si>
  <si>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</si>
  <si>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</si>
  <si>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</si>
  <si>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</si>
  <si>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</si>
  <si>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</si>
  <si>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</si>
  <si>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</si>
  <si>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</si>
  <si>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</si>
  <si>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</si>
  <si>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</si>
  <si>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</si>
  <si>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</si>
  <si>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</si>
  <si>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</si>
  <si>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</si>
  <si>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</si>
  <si>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</si>
  <si>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</si>
  <si>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</si>
  <si>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</si>
  <si>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</si>
  <si>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</si>
  <si>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</si>
  <si>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</si>
  <si>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</si>
  <si>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</si>
  <si>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</si>
  <si>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</si>
  <si>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</si>
  <si>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</si>
  <si>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</si>
  <si>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</si>
  <si>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</si>
  <si>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</si>
  <si>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</si>
  <si>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</si>
  <si>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</si>
  <si>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</si>
  <si>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</si>
  <si>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</si>
  <si>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</si>
  <si>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</si>
  <si>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</si>
  <si>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</si>
  <si>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</si>
  <si>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</si>
  <si>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</si>
  <si>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</si>
  <si>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</si>
  <si>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</si>
  <si>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</si>
  <si>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</si>
  <si>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</si>
  <si>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</si>
  <si>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</si>
  <si>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</si>
  <si>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</si>
  <si>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</si>
  <si>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</si>
  <si>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</si>
  <si>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</si>
  <si>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</si>
  <si>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</si>
  <si>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</si>
  <si>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</si>
  <si>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</si>
  <si>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</si>
  <si>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</si>
  <si>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</si>
  <si>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</si>
  <si>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</si>
  <si>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</si>
  <si>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</si>
  <si>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</si>
  <si>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</si>
  <si>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</si>
  <si>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</si>
  <si>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</si>
  <si>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</si>
  <si>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</si>
  <si>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</si>
  <si>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</si>
  <si>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</si>
  <si>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</si>
  <si>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</si>
  <si>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</si>
  <si>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</si>
  <si>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</si>
  <si>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</si>
  <si>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</si>
  <si>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</si>
  <si>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</si>
  <si>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</si>
  <si>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</si>
  <si>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</si>
  <si>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</si>
  <si>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</si>
  <si>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</si>
  <si>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</si>
  <si>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</si>
  <si>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</si>
  <si>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</si>
  <si>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</si>
  <si>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</si>
  <si>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</si>
  <si>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</si>
  <si>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</si>
  <si>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</si>
  <si>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</si>
  <si>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</si>
  <si>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</si>
  <si>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</si>
  <si>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</si>
  <si>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</si>
  <si>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</si>
  <si>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</si>
  <si>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</si>
  <si>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</si>
  <si>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</si>
  <si>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</si>
  <si>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</si>
  <si>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</si>
  <si>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</si>
  <si>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</si>
  <si>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</si>
  <si>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</si>
  <si>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</si>
  <si>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</si>
  <si>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</si>
  <si>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</si>
  <si>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</si>
  <si>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</si>
  <si>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</si>
  <si>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</si>
  <si>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</si>
  <si>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</si>
  <si>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</si>
  <si>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</si>
  <si>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</si>
  <si>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</si>
  <si>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</si>
  <si>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</si>
  <si>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</si>
  <si>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</si>
  <si>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</si>
  <si>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</si>
  <si>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</si>
  <si>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</si>
  <si>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</si>
  <si>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</si>
  <si>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</si>
  <si>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</si>
  <si>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</si>
  <si>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</si>
  <si>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</si>
  <si>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</si>
  <si>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</si>
  <si>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</si>
  <si>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</si>
  <si>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</si>
  <si>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</si>
  <si>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</si>
  <si>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</si>
  <si>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</si>
  <si>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</si>
  <si>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</si>
  <si>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</si>
  <si>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</si>
  <si>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</si>
  <si>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</si>
  <si>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</si>
  <si>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</si>
  <si>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</si>
  <si>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</si>
  <si>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</si>
  <si>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</si>
  <si>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</si>
  <si>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</si>
  <si>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</si>
  <si>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</si>
  <si>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</si>
  <si>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</si>
  <si>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</si>
  <si>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</si>
  <si>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</si>
  <si>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</si>
  <si>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</si>
  <si>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</si>
  <si>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</si>
  <si>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</si>
  <si>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</si>
  <si>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</si>
  <si>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</si>
  <si>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</si>
  <si>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</si>
  <si>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</si>
  <si>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</si>
  <si>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</si>
  <si>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</si>
  <si>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</si>
  <si>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</si>
  <si>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</si>
  <si>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</si>
  <si>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</si>
  <si>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</si>
  <si>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</si>
  <si>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</si>
  <si>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</si>
  <si>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</si>
  <si>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</si>
  <si>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</si>
  <si>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</si>
  <si>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</si>
  <si>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</si>
  <si>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</si>
  <si>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</si>
  <si>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</si>
  <si>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</si>
  <si>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</si>
  <si>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</si>
  <si>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</si>
  <si>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</si>
  <si>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</si>
  <si>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</si>
  <si>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</si>
  <si>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</si>
  <si>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</si>
  <si>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</si>
  <si>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</si>
  <si>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</si>
  <si>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</si>
  <si>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</si>
  <si>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</si>
  <si>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</si>
  <si>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</si>
  <si>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</si>
  <si>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</si>
  <si>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</si>
  <si>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</si>
  <si>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</si>
  <si>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</si>
  <si>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</si>
  <si>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</si>
  <si>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</si>
  <si>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</si>
  <si>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</si>
  <si>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</si>
  <si>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</si>
  <si>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</si>
  <si>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</si>
  <si>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</si>
  <si>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</si>
  <si>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</si>
  <si>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</si>
  <si>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</si>
  <si>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</si>
  <si>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</si>
  <si>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</si>
  <si>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</si>
  <si>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</si>
  <si>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</si>
  <si>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</si>
  <si>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</si>
  <si>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</si>
  <si>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</si>
  <si>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</si>
  <si>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</si>
  <si>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</si>
  <si>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</si>
  <si>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</si>
  <si>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</si>
  <si>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</si>
  <si>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</si>
  <si>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</si>
  <si>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</si>
  <si>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</si>
  <si>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</si>
  <si>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</si>
  <si>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</si>
  <si>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</si>
  <si>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</si>
  <si>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</si>
  <si>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</si>
  <si>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</si>
  <si>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</si>
  <si>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</si>
  <si>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</si>
  <si>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</si>
  <si>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</si>
  <si>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</si>
  <si>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</si>
  <si>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</si>
  <si>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</si>
  <si>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</si>
  <si>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</si>
  <si>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</si>
  <si>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</si>
  <si>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</si>
  <si>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</si>
  <si>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</si>
  <si>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</si>
  <si>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</si>
  <si>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</si>
  <si>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</si>
  <si>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</si>
  <si>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</si>
  <si>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</si>
  <si>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</si>
  <si>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</si>
  <si>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</si>
  <si>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</si>
  <si>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</si>
  <si>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</si>
  <si>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</si>
  <si>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</si>
  <si>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</si>
  <si>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</si>
  <si>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</si>
  <si>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</si>
  <si>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</si>
  <si>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</si>
  <si>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</si>
  <si>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</si>
  <si>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</si>
  <si>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</si>
  <si>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</si>
  <si>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</si>
  <si>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</si>
  <si>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</si>
  <si>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</si>
  <si>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</si>
  <si>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</si>
  <si>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</si>
  <si>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</si>
  <si>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</si>
  <si>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</si>
  <si>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</si>
  <si>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</si>
  <si>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</si>
  <si>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</si>
  <si>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</si>
  <si>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</si>
  <si>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</si>
  <si>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</si>
  <si>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</si>
  <si>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</si>
  <si>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</si>
  <si>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</si>
  <si>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</si>
  <si>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</si>
  <si>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</si>
  <si>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</si>
  <si>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</si>
  <si>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</si>
  <si>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</si>
  <si>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</si>
  <si>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</si>
  <si>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</si>
  <si>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</si>
  <si>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</si>
  <si>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</si>
  <si>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</si>
  <si>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</si>
  <si>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</si>
  <si>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</si>
  <si>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</si>
  <si>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</si>
  <si>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</si>
  <si>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</si>
  <si>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</si>
  <si>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</si>
  <si>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</si>
  <si>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</si>
  <si>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</si>
  <si>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</si>
  <si>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</si>
  <si>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</si>
  <si>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</si>
  <si>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</si>
  <si>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</si>
  <si>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</si>
  <si>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</si>
  <si>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</si>
  <si>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</si>
  <si>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</si>
  <si>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</si>
  <si>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</si>
  <si>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</si>
  <si>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</si>
  <si>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</si>
  <si>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</si>
  <si>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</si>
  <si>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</si>
  <si>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</si>
  <si>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</si>
  <si>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</si>
  <si>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</si>
  <si>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</si>
  <si>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</si>
  <si>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</si>
  <si>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</si>
  <si>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</si>
  <si>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</si>
  <si>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</si>
  <si>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</si>
  <si>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</si>
  <si>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</si>
  <si>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</si>
  <si>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</si>
  <si>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</si>
  <si>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</si>
  <si>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</si>
  <si>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</si>
  <si>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</si>
  <si>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</si>
  <si>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</si>
  <si>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</si>
  <si>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</si>
  <si>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</si>
  <si>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</si>
  <si>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</si>
  <si>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</si>
  <si>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</si>
  <si>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</si>
  <si>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</si>
  <si>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</si>
  <si>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</si>
  <si>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</si>
  <si>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</si>
  <si>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</si>
  <si>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</si>
  <si>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</si>
  <si>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</si>
  <si>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</si>
  <si>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</si>
  <si>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</si>
  <si>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</si>
  <si>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</si>
  <si>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</si>
  <si>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</si>
  <si>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</si>
  <si>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</si>
  <si>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</si>
  <si>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</si>
  <si>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</si>
  <si>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</si>
  <si>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</si>
  <si>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</si>
  <si>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</si>
  <si>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</si>
  <si>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</si>
  <si>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</si>
  <si>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</si>
  <si>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</si>
  <si>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</si>
  <si>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</si>
  <si>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</si>
  <si>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</si>
  <si>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</si>
  <si>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</si>
  <si>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</si>
  <si>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</si>
  <si>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</si>
  <si>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</si>
  <si>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</si>
  <si>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</si>
  <si>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</si>
  <si>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</si>
  <si>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</si>
  <si>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</si>
  <si>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</si>
  <si>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</si>
  <si>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</si>
  <si>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</si>
  <si>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</si>
  <si>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</si>
  <si>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</si>
  <si>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</si>
  <si>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</si>
  <si>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</si>
  <si>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</si>
  <si>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</si>
  <si>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</si>
  <si>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</si>
  <si>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</si>
  <si>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</si>
  <si>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</si>
  <si>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</si>
  <si>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</si>
  <si>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</si>
  <si>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</si>
  <si>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</si>
  <si>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</si>
  <si>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</si>
  <si>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</si>
  <si>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</si>
  <si>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</si>
  <si>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</si>
  <si>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</si>
  <si>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</si>
  <si>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</si>
  <si>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</si>
  <si>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</si>
  <si>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</si>
  <si>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</si>
  <si>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</si>
  <si>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</si>
  <si>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</si>
  <si>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</si>
  <si>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</si>
  <si>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</si>
  <si>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</si>
  <si>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</si>
  <si>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</si>
  <si>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</si>
  <si>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</si>
  <si>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</si>
  <si>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</si>
  <si>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</si>
  <si>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</si>
  <si>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</si>
  <si>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</si>
  <si>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</si>
  <si>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</si>
  <si>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</si>
  <si>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</si>
  <si>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</si>
  <si>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</si>
  <si>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</si>
  <si>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</si>
  <si>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</si>
  <si>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</si>
  <si>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</si>
  <si>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</si>
  <si>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</si>
  <si>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</si>
  <si>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</si>
  <si>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</si>
  <si>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</si>
  <si>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</si>
  <si>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</si>
  <si>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</si>
  <si>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</si>
  <si>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</si>
  <si>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</si>
  <si>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</si>
  <si>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</si>
  <si>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</si>
  <si>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</si>
  <si>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</si>
  <si>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</si>
  <si>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</si>
  <si>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</si>
  <si>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</si>
  <si>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</si>
  <si>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</si>
  <si>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</si>
  <si>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</si>
  <si>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</si>
  <si>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</si>
  <si>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</si>
  <si>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</si>
  <si>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</si>
  <si>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</si>
  <si>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</si>
  <si>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</si>
  <si>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</si>
  <si>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</si>
  <si>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</si>
  <si>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</si>
  <si>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</si>
  <si>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</si>
  <si>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</si>
  <si>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</si>
  <si>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</si>
  <si>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</si>
  <si>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</si>
  <si>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</si>
  <si>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</si>
  <si>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</si>
  <si>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</si>
  <si>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</si>
  <si>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</si>
  <si>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</si>
  <si>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</si>
  <si>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</si>
  <si>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</si>
  <si>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</si>
  <si>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</si>
  <si>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</si>
  <si>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</si>
  <si>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</si>
  <si>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</si>
  <si>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</si>
  <si>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</si>
  <si>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</si>
  <si>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</si>
  <si>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</si>
  <si>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</si>
  <si>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</si>
  <si>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</si>
  <si>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</si>
  <si>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</si>
  <si>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</si>
  <si>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</si>
  <si>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</si>
  <si>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</si>
  <si>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</si>
  <si>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</si>
  <si>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</si>
  <si>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</si>
  <si>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</si>
  <si>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</si>
  <si>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</si>
  <si>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</si>
  <si>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</si>
  <si>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</si>
  <si>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</si>
  <si>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</si>
  <si>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</si>
  <si>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</si>
  <si>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</si>
  <si>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</si>
  <si>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</si>
  <si>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</si>
  <si>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</si>
  <si>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</si>
  <si>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</si>
  <si>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</si>
  <si>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</si>
  <si>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</si>
  <si>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</si>
  <si>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</si>
  <si>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</si>
  <si>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</si>
  <si>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</si>
  <si>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</si>
  <si>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</si>
  <si>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</si>
  <si>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</si>
  <si>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</si>
  <si>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</si>
  <si>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</si>
  <si>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</si>
  <si>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</si>
  <si>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</si>
  <si>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</si>
  <si>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</si>
  <si>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</si>
  <si>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</si>
  <si>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</si>
  <si>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</si>
  <si>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</si>
  <si>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</si>
  <si>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</si>
  <si>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</si>
  <si>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</si>
  <si>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</si>
  <si>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</si>
  <si>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</si>
  <si>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</si>
  <si>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</si>
  <si>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</si>
  <si>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</si>
  <si>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</si>
  <si>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</si>
  <si>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</si>
  <si>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</si>
  <si>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</si>
  <si>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</si>
  <si>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</si>
  <si>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</si>
  <si>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</si>
  <si>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</si>
  <si>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</si>
  <si>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</si>
  <si>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</si>
  <si>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</si>
  <si>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</si>
  <si>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</si>
  <si>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</si>
  <si>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</si>
  <si>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</si>
  <si>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</si>
  <si>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</si>
  <si>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</si>
  <si>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</si>
  <si>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</si>
  <si>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</si>
  <si>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</si>
  <si>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</si>
  <si>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</si>
  <si>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</si>
  <si>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</si>
  <si>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</si>
  <si>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</si>
  <si>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</si>
  <si>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</si>
  <si>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</si>
  <si>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</si>
  <si>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</si>
  <si>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</si>
  <si>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</si>
  <si>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</si>
  <si>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</si>
  <si>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</si>
  <si>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</si>
  <si>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</si>
  <si>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</si>
  <si>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</si>
  <si>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</si>
  <si>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</si>
  <si>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</si>
  <si>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</si>
  <si>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</si>
  <si>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</si>
  <si>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</si>
  <si>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</si>
  <si>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</si>
  <si>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</si>
  <si>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</si>
  <si>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</si>
  <si>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</si>
  <si>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</si>
  <si>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</si>
  <si>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</si>
  <si>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</si>
  <si>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</si>
  <si>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</si>
  <si>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</si>
  <si>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</si>
  <si>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</si>
  <si>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</si>
  <si>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</si>
  <si>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</si>
  <si>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</si>
  <si>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</si>
  <si>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</si>
  <si>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</si>
  <si>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</si>
  <si>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</si>
  <si>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</si>
  <si>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</si>
  <si>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</si>
  <si>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</si>
  <si>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</si>
  <si>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</si>
  <si>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</si>
  <si>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</si>
  <si>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</si>
  <si>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</si>
  <si>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</si>
  <si>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</si>
  <si>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</si>
  <si>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</si>
  <si>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</si>
  <si>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</si>
  <si>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</si>
  <si>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</si>
  <si>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</si>
  <si>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</si>
  <si>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</si>
  <si>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</si>
  <si>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</si>
  <si>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</si>
  <si>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</si>
  <si>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</si>
  <si>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</si>
  <si>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</si>
  <si>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</si>
  <si>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</si>
  <si>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</si>
  <si>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</si>
  <si>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</si>
  <si>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</si>
  <si>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</si>
  <si>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</si>
  <si>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</si>
  <si>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</si>
  <si>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</si>
  <si>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</si>
  <si>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</si>
  <si>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</si>
  <si>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</si>
  <si>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</si>
  <si>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</si>
  <si>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</si>
  <si>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</si>
  <si>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</si>
  <si>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</si>
  <si>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</si>
  <si>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</si>
  <si>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</si>
  <si>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</si>
  <si>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</si>
  <si>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</si>
  <si>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</si>
  <si>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</si>
  <si>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</si>
  <si>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</si>
  <si>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</si>
  <si>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</si>
  <si>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</si>
  <si>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</si>
  <si>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</si>
  <si>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</si>
  <si>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</si>
  <si>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</si>
  <si>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</si>
  <si>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</si>
  <si>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</si>
  <si>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</si>
  <si>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</si>
  <si>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</si>
  <si>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</si>
  <si>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</si>
  <si>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</si>
  <si>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</si>
  <si>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</si>
  <si>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</si>
  <si>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</si>
  <si>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</si>
  <si>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</si>
  <si>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</si>
  <si>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</si>
  <si>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</si>
  <si>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</si>
  <si>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</si>
  <si>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</si>
  <si>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</si>
  <si>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</si>
  <si>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</si>
  <si>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</si>
  <si>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</si>
  <si>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</si>
  <si>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</si>
  <si>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</si>
  <si>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</si>
  <si>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</si>
  <si>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</si>
  <si>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</si>
  <si>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</si>
  <si>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</si>
  <si>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</si>
  <si>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</si>
  <si>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</si>
  <si>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</si>
  <si>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</si>
  <si>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</si>
  <si>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</si>
  <si>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</si>
  <si>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</si>
  <si>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</si>
  <si>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</si>
  <si>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</si>
  <si>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</si>
  <si>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</si>
  <si>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</si>
  <si>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</si>
  <si>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</si>
  <si>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</si>
  <si>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</si>
  <si>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</si>
  <si>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</si>
  <si>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</si>
  <si>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</si>
  <si>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</si>
  <si>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</si>
  <si>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</si>
  <si>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</si>
  <si>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</si>
  <si>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</si>
  <si>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</si>
  <si>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</si>
  <si>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</si>
  <si>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</si>
  <si>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</si>
  <si>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</si>
  <si>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</si>
  <si>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</si>
  <si>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</si>
  <si>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</si>
  <si>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</si>
  <si>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</si>
  <si>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</si>
  <si>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</si>
  <si>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</si>
  <si>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</si>
  <si>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</si>
  <si>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</si>
  <si>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</si>
  <si>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</si>
  <si>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</si>
  <si>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</si>
  <si>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</si>
  <si>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</si>
  <si>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</si>
  <si>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</si>
  <si>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</si>
  <si>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</si>
  <si>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</si>
  <si>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</si>
  <si>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</si>
  <si>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</si>
  <si>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</si>
  <si>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</si>
  <si>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</si>
  <si>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</si>
  <si>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</si>
  <si>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</si>
  <si>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</si>
  <si>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</si>
  <si>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</si>
  <si>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</si>
  <si>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</si>
  <si>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</si>
  <si>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</si>
  <si>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</si>
  <si>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</si>
  <si>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</si>
  <si>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</si>
  <si>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</si>
  <si>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</si>
  <si>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</si>
  <si>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</si>
  <si>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</si>
  <si>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</si>
  <si>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</si>
  <si>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</si>
  <si>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</si>
  <si>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</si>
  <si>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</si>
  <si>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</si>
  <si>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</si>
  <si>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</si>
  <si>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</si>
  <si>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</si>
  <si>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</si>
  <si>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</si>
  <si>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</si>
  <si>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</si>
  <si>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</si>
  <si>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</si>
  <si>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</si>
  <si>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</si>
  <si>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</si>
  <si>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</si>
  <si>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</si>
  <si>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</si>
  <si>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</si>
  <si>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</si>
  <si>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</si>
  <si>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</si>
  <si>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</si>
  <si>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</si>
  <si>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</si>
  <si>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</si>
  <si>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</si>
  <si>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</si>
  <si>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</si>
  <si>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</si>
  <si>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</si>
  <si>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</si>
  <si>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</si>
  <si>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</si>
  <si>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</si>
  <si>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</si>
  <si>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</si>
  <si>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</si>
  <si>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</si>
  <si>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</si>
  <si>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</si>
  <si>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</si>
  <si>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</si>
  <si>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</si>
  <si>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</si>
  <si>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</si>
  <si>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</si>
  <si>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</si>
  <si>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</si>
  <si>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</si>
  <si>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</si>
  <si>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</si>
  <si>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</si>
  <si>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</si>
  <si>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</si>
  <si>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</si>
  <si>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</si>
  <si>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</si>
  <si>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</si>
  <si>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</si>
  <si>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</si>
  <si>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</si>
  <si>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</si>
  <si>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</si>
  <si>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</si>
  <si>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</si>
  <si>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</si>
  <si>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</si>
  <si>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</si>
  <si>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</si>
  <si>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</si>
  <si>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</si>
  <si>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</si>
  <si>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</si>
  <si>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</si>
  <si>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</si>
  <si>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</si>
  <si>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</si>
  <si>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</si>
  <si>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</si>
  <si>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</si>
  <si>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</si>
  <si>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</si>
  <si>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</si>
  <si>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</si>
  <si>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</si>
  <si>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</si>
  <si>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</si>
  <si>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</si>
  <si>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</si>
  <si>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</si>
  <si>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</si>
  <si>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</si>
  <si>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</si>
  <si>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</si>
  <si>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</si>
  <si>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</si>
  <si>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</si>
  <si>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</si>
  <si>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</si>
  <si>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</si>
  <si>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</si>
  <si>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</si>
  <si>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</si>
  <si>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</si>
  <si>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</si>
  <si>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</si>
  <si>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</si>
  <si>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</si>
  <si>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</si>
  <si>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</si>
  <si>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</si>
  <si>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</si>
  <si>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</si>
  <si>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</si>
  <si>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</si>
  <si>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</si>
  <si>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</si>
  <si>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</si>
  <si>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</si>
  <si>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</si>
  <si>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</si>
  <si>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</si>
  <si>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</si>
  <si>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</si>
  <si>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</si>
  <si>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</si>
  <si>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</si>
  <si>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</si>
  <si>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</si>
  <si>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</si>
  <si>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</si>
  <si>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</si>
  <si>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</si>
  <si>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</si>
  <si>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</si>
  <si>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</si>
  <si>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</si>
  <si>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</si>
  <si>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</si>
  <si>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</si>
  <si>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</si>
  <si>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</si>
  <si>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</si>
  <si>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</si>
  <si>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</si>
  <si>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</si>
  <si>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</si>
  <si>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</si>
  <si>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</si>
  <si>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</si>
  <si>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</si>
  <si>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</si>
  <si>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</si>
  <si>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</si>
  <si>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</si>
  <si>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</si>
  <si>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</si>
  <si>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</si>
  <si>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</si>
  <si>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</si>
  <si>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</si>
  <si>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</si>
  <si>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</si>
  <si>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</si>
  <si>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</si>
  <si>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</si>
  <si>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</si>
  <si>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</si>
  <si>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</si>
  <si>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</si>
  <si>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</si>
  <si>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</si>
  <si>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</si>
  <si>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</si>
  <si>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</si>
  <si>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</si>
  <si>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</si>
  <si>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</si>
  <si>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</si>
  <si>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</si>
  <si>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</si>
  <si>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</si>
  <si>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</si>
  <si>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</si>
  <si>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</si>
  <si>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</si>
  <si>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</si>
  <si>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</si>
  <si>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</si>
  <si>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</si>
  <si>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</si>
  <si>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</si>
  <si>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</si>
  <si>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</si>
  <si>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</si>
  <si>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</si>
  <si>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</si>
  <si>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</si>
  <si>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</si>
  <si>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</si>
  <si>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</si>
  <si>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</si>
  <si>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</si>
  <si>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</si>
  <si>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</si>
  <si>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</si>
  <si>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</si>
  <si>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</si>
  <si>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</si>
  <si>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</si>
  <si>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</si>
  <si>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</si>
  <si>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</si>
  <si>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</si>
  <si>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</si>
  <si>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</si>
  <si>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</si>
  <si>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</si>
  <si>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</si>
  <si>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</si>
  <si>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</si>
  <si>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</si>
  <si>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</si>
  <si>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</si>
  <si>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</si>
  <si>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</si>
  <si>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</si>
  <si>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</si>
  <si>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</si>
  <si>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</si>
  <si>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</si>
  <si>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</si>
  <si>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</si>
  <si>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</si>
  <si>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</si>
  <si>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</si>
  <si>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</si>
  <si>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</si>
  <si>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</si>
  <si>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</si>
  <si>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</si>
  <si>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</si>
  <si>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</si>
  <si>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</si>
  <si>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</si>
  <si>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</si>
  <si>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</si>
  <si>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</si>
  <si>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</si>
  <si>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</si>
  <si>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</si>
  <si>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</si>
  <si>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</si>
  <si>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</si>
  <si>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</si>
  <si>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</si>
  <si>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</si>
  <si>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</si>
  <si>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</si>
  <si>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</si>
  <si>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</si>
  <si>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</si>
  <si>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</si>
  <si>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</si>
  <si>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</si>
  <si>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</si>
  <si>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</si>
  <si>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</si>
  <si>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</si>
  <si>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</si>
  <si>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</si>
  <si>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</si>
  <si>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</si>
  <si>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</si>
  <si>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</si>
  <si>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</si>
  <si>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</si>
  <si>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</si>
  <si>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</si>
  <si>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</si>
  <si>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</si>
  <si>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</si>
  <si>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</si>
  <si>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</si>
  <si>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</si>
  <si>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</si>
  <si>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</si>
  <si>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</si>
  <si>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</si>
  <si>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</si>
  <si>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</si>
  <si>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</si>
  <si>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</si>
  <si>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</si>
  <si>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</si>
  <si>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</si>
  <si>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</si>
  <si>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</si>
  <si>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</si>
  <si>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</si>
  <si>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</si>
  <si>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</si>
  <si>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</si>
  <si>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</si>
  <si>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</si>
  <si>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</si>
  <si>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</si>
  <si>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</si>
  <si>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</si>
  <si>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</si>
  <si>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</si>
  <si>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</si>
  <si>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</si>
  <si>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</si>
  <si>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</si>
  <si>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</si>
  <si>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</si>
  <si>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</si>
  <si>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</si>
  <si>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</si>
  <si>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</si>
  <si>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</si>
  <si>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</si>
  <si>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</si>
  <si>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</si>
  <si>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</si>
  <si>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</si>
  <si>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</si>
  <si>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</si>
  <si>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</si>
  <si>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</si>
  <si>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</si>
  <si>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</si>
  <si>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</si>
  <si>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</si>
  <si>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</si>
  <si>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</si>
  <si>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</si>
  <si>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</si>
  <si>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</si>
  <si>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</si>
  <si>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</si>
  <si>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</si>
  <si>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</si>
  <si>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</si>
  <si>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</si>
  <si>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</si>
  <si>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</si>
  <si>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</si>
  <si>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</si>
  <si>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</si>
  <si>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</si>
  <si>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</si>
  <si>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</si>
  <si>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</si>
  <si>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</si>
  <si>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</si>
  <si>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</si>
  <si>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</si>
  <si>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</si>
  <si>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</si>
  <si>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</si>
  <si>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</si>
  <si>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</si>
  <si>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</si>
  <si>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</si>
  <si>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</si>
  <si>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</si>
  <si>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</si>
  <si>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</si>
  <si>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</si>
  <si>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</si>
  <si>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</si>
  <si>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</si>
  <si>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</si>
  <si>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</si>
  <si>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</si>
  <si>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</si>
  <si>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</si>
  <si>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</si>
  <si>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</si>
  <si>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</si>
  <si>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</si>
  <si>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</si>
  <si>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</si>
  <si>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</si>
  <si>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</si>
  <si>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</si>
  <si>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</si>
  <si>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</si>
  <si>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</si>
  <si>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</si>
  <si>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</si>
  <si>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</si>
  <si>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</si>
  <si>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</si>
  <si>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</si>
  <si>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</si>
  <si>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</si>
  <si>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</si>
  <si>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</si>
  <si>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</si>
  <si>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</si>
  <si>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</si>
  <si>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</si>
  <si>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</si>
  <si>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</si>
  <si>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</si>
  <si>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</si>
  <si>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</si>
  <si>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</si>
  <si>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</si>
  <si>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</si>
  <si>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</si>
  <si>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</si>
  <si>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</si>
  <si>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</si>
  <si>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</si>
  <si>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</si>
  <si>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</si>
  <si>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</si>
  <si>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</si>
  <si>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</si>
  <si>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</si>
  <si>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</si>
  <si>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</si>
  <si>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</si>
  <si>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</si>
  <si>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</si>
  <si>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</si>
  <si>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</si>
  <si>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</si>
  <si>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</si>
  <si>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</si>
  <si>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</si>
  <si>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</si>
  <si>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</si>
  <si>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</si>
  <si>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</si>
  <si>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</si>
  <si>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</si>
  <si>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</si>
  <si>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</si>
  <si>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</si>
  <si>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</si>
  <si>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</si>
  <si>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</si>
  <si>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</si>
  <si>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</si>
  <si>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</si>
  <si>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</si>
  <si>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</si>
  <si>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</si>
  <si>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</si>
  <si>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</si>
  <si>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</si>
  <si>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</si>
  <si>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</si>
  <si>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</si>
  <si>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</si>
  <si>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</si>
  <si>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</si>
  <si>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</si>
  <si>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</si>
  <si>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</si>
  <si>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</si>
  <si>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</si>
  <si>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</si>
  <si>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</si>
  <si>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</si>
  <si>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</si>
  <si>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</si>
  <si>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</si>
  <si>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</si>
  <si>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</si>
  <si>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</si>
  <si>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</si>
  <si>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</si>
  <si>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</si>
  <si>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</si>
  <si>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</si>
  <si>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</si>
  <si>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</si>
  <si>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</si>
  <si>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</si>
  <si>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</si>
  <si>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</si>
  <si>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</si>
  <si>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</si>
  <si>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</si>
  <si>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</si>
  <si>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</si>
  <si>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</si>
  <si>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</si>
  <si>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</si>
  <si>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</si>
  <si>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</si>
  <si>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</si>
  <si>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</si>
  <si>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</si>
  <si>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</si>
  <si>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</si>
  <si>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</si>
  <si>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</si>
  <si>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</si>
  <si>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</si>
  <si>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</si>
  <si>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</si>
  <si>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</si>
  <si>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</si>
  <si>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</si>
  <si>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</si>
  <si>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</si>
  <si>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</si>
  <si>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</si>
  <si>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</si>
  <si>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</si>
  <si>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</si>
  <si>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</si>
  <si>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</si>
  <si>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</si>
  <si>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</si>
  <si>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</si>
  <si>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</si>
  <si>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</si>
  <si>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</si>
  <si>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</si>
  <si>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</si>
  <si>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</si>
  <si>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</si>
  <si>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</si>
  <si>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</si>
  <si>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</si>
  <si>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</si>
  <si>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</si>
  <si>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</si>
  <si>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</si>
  <si>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</si>
  <si>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</si>
  <si>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</si>
  <si>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</si>
  <si>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</si>
  <si>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</si>
  <si>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</si>
  <si>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</si>
  <si>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</si>
  <si>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</si>
  <si>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</si>
  <si>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</si>
  <si>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</si>
  <si>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</si>
  <si>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</si>
  <si>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</si>
  <si>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</si>
  <si>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</si>
  <si>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</si>
  <si>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</si>
  <si>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</si>
  <si>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</si>
  <si>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</si>
  <si>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</si>
  <si>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</si>
  <si>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</si>
  <si>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</si>
  <si>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</si>
  <si>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</si>
  <si>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</si>
  <si>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</si>
  <si>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</si>
  <si>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</si>
  <si>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</si>
  <si>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</si>
  <si>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</si>
  <si>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</si>
  <si>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</si>
  <si>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</si>
  <si>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</si>
  <si>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</si>
  <si>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</si>
  <si>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</si>
  <si>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</si>
  <si>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</si>
  <si>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</si>
  <si>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</si>
  <si>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</si>
  <si>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</si>
  <si>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</si>
  <si>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</si>
  <si>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</si>
  <si>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</si>
  <si>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</si>
  <si>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</si>
  <si>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</si>
  <si>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</si>
  <si>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</si>
  <si>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</si>
  <si>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</si>
  <si>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</si>
  <si>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</si>
  <si>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</si>
  <si>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</si>
  <si>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</si>
  <si>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</si>
  <si>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</si>
  <si>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</si>
  <si>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</si>
  <si>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</si>
  <si>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</si>
  <si>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</si>
  <si>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</si>
  <si>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</si>
  <si>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</si>
  <si>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</si>
  <si>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</si>
  <si>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</si>
  <si>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</si>
  <si>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</si>
  <si>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</si>
  <si>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</si>
  <si>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</si>
  <si>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</si>
  <si>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</si>
  <si>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</si>
  <si>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</si>
  <si>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</si>
  <si>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</si>
  <si>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</si>
  <si>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</si>
  <si>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</si>
  <si>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</si>
  <si>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</si>
  <si>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</si>
  <si>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</si>
  <si>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</si>
  <si>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</si>
  <si>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</si>
  <si>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</si>
  <si>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</si>
  <si>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</si>
  <si>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</si>
  <si>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</si>
  <si>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</si>
  <si>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</si>
  <si>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</si>
  <si>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</si>
  <si>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</si>
  <si>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</si>
  <si>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</si>
  <si>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</si>
  <si>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</si>
  <si>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</si>
  <si>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</si>
  <si>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</si>
  <si>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</si>
  <si>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</si>
  <si>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</si>
  <si>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</si>
  <si>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</si>
  <si>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</si>
  <si>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</si>
  <si>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</si>
  <si>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</si>
  <si>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</si>
  <si>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</si>
  <si>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</si>
  <si>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</si>
  <si>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</si>
  <si>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</si>
  <si>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</si>
  <si>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</si>
  <si>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</si>
  <si>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</si>
  <si>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</si>
  <si>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</si>
  <si>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</si>
  <si>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</si>
  <si>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</si>
  <si>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</si>
  <si>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</si>
  <si>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</si>
  <si>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</si>
  <si>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</si>
  <si>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</si>
  <si>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</si>
  <si>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</si>
  <si>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</si>
  <si>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</si>
  <si>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</si>
  <si>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</si>
  <si>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</si>
  <si>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</si>
  <si>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</si>
  <si>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</si>
  <si>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</si>
  <si>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</si>
  <si>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</si>
  <si>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</si>
  <si>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</si>
  <si>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</si>
  <si>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</si>
  <si>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</si>
  <si>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</si>
  <si>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</si>
  <si>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</si>
  <si>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</si>
  <si>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</si>
  <si>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</si>
  <si>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</si>
  <si>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</si>
  <si>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</si>
  <si>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</si>
  <si>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</si>
  <si>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</si>
  <si>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</si>
  <si>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</si>
  <si>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</si>
  <si>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</si>
  <si>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</si>
  <si>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</si>
  <si>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</si>
  <si>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</si>
  <si>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</si>
  <si>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</si>
  <si>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</si>
  <si>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</si>
  <si>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</si>
  <si>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</si>
  <si>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</si>
  <si>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</si>
  <si>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</si>
  <si>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</si>
  <si>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</si>
  <si>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</si>
  <si>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</si>
  <si>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</si>
  <si>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</si>
  <si>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</si>
  <si>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</si>
  <si>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</si>
  <si>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</si>
  <si>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</si>
  <si>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</si>
  <si>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</si>
  <si>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</si>
  <si>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</si>
  <si>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</si>
  <si>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</si>
  <si>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</si>
  <si>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</si>
  <si>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</si>
  <si>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</si>
  <si>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</si>
  <si>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</si>
  <si>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</si>
  <si>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</si>
  <si>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</si>
  <si>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</si>
  <si>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</si>
  <si>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</si>
  <si>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</si>
  <si>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</si>
  <si>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</si>
  <si>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</si>
  <si>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</si>
  <si>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</si>
  <si>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</si>
  <si>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</si>
  <si>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</si>
  <si>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</si>
  <si>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</si>
  <si>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</si>
  <si>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</si>
  <si>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</si>
  <si>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</si>
  <si>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</si>
  <si>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</si>
  <si>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</si>
  <si>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</si>
  <si>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</si>
  <si>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</si>
  <si>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</si>
  <si>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</si>
  <si>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</si>
  <si>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</si>
  <si>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</si>
  <si>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</si>
  <si>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</si>
  <si>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</si>
  <si>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</si>
  <si>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</si>
  <si>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</si>
  <si>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</si>
  <si>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</si>
  <si>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</si>
  <si>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</si>
  <si>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</si>
  <si>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</si>
  <si>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</si>
  <si>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</si>
  <si>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</si>
  <si>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</si>
  <si>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</si>
  <si>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</si>
  <si>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</si>
  <si>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</si>
  <si>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</si>
  <si>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</si>
  <si>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</si>
  <si>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</si>
  <si>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</si>
  <si>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</si>
  <si>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</si>
  <si>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</si>
  <si>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</si>
  <si>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</si>
  <si>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</si>
  <si>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</si>
  <si>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</si>
  <si>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</si>
  <si>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</si>
  <si>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</si>
  <si>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</si>
  <si>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</si>
  <si>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</si>
  <si>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</si>
  <si>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</si>
  <si>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</si>
  <si>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</si>
  <si>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</si>
  <si>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</si>
  <si>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</si>
  <si>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</si>
  <si>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</si>
  <si>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</si>
  <si>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</si>
  <si>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</si>
  <si>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</si>
  <si>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</si>
  <si>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</si>
  <si>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</si>
  <si>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</si>
  <si>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</si>
  <si>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</si>
  <si>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</si>
  <si>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</si>
  <si>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</si>
  <si>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</si>
  <si>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</si>
  <si>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</si>
  <si>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</si>
  <si>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</si>
  <si>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</si>
  <si>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</si>
  <si>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</si>
  <si>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</si>
  <si>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</si>
  <si>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</si>
  <si>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</si>
  <si>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</si>
  <si>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</si>
  <si>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</si>
  <si>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</si>
  <si>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</si>
  <si>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</si>
  <si>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</si>
  <si>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</si>
  <si>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</si>
  <si>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</si>
  <si>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</si>
  <si>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</si>
  <si>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</si>
  <si>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</si>
  <si>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</si>
  <si>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</si>
  <si>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</si>
  <si>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</si>
  <si>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</si>
  <si>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</si>
  <si>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</si>
  <si>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</si>
  <si>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</si>
  <si>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</si>
  <si>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</si>
  <si>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</si>
  <si>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</si>
  <si>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</si>
  <si>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</si>
  <si>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</si>
  <si>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</si>
  <si>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</si>
  <si>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</si>
  <si>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</si>
  <si>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</si>
  <si>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</si>
  <si>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</si>
  <si>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</si>
  <si>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</si>
  <si>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</si>
  <si>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</si>
  <si>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</si>
  <si>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</si>
  <si>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</si>
  <si>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</si>
  <si>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</si>
  <si>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</si>
  <si>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</si>
  <si>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</si>
  <si>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</si>
  <si>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</si>
  <si>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</si>
  <si>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</si>
  <si>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</si>
  <si>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</si>
  <si>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</si>
  <si>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</si>
  <si>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</si>
  <si>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</si>
  <si>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</si>
  <si>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</si>
  <si>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</si>
  <si>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</si>
  <si>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</si>
  <si>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</si>
  <si>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</si>
  <si>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</si>
  <si>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</si>
  <si>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</si>
  <si>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</si>
  <si>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</si>
  <si>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</si>
  <si>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</si>
  <si>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</si>
  <si>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</si>
  <si>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</si>
  <si>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</si>
  <si>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</si>
  <si>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</si>
  <si>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</si>
  <si>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</si>
  <si>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</si>
  <si>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</si>
  <si>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</si>
  <si>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</si>
  <si>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</si>
  <si>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</si>
  <si>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</si>
  <si>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</si>
  <si>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</si>
  <si>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</si>
  <si>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</si>
  <si>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</si>
  <si>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</si>
  <si>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</si>
  <si>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</si>
  <si>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</si>
  <si>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</si>
  <si>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</si>
  <si>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</si>
  <si>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</si>
  <si>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</si>
  <si>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</si>
  <si>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</si>
  <si>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</si>
  <si>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</si>
  <si>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</si>
  <si>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</si>
  <si>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</si>
  <si>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</si>
  <si>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</si>
  <si>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</si>
  <si>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</si>
  <si>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</si>
  <si>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</si>
  <si>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</si>
  <si>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</si>
  <si>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</si>
  <si>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</si>
  <si>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</si>
  <si>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</si>
  <si>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</si>
  <si>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</si>
  <si>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</si>
  <si>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</si>
  <si>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</si>
  <si>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</si>
  <si>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</si>
  <si>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</si>
  <si>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</si>
  <si>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</si>
  <si>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</si>
  <si>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</si>
  <si>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</si>
  <si>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</si>
  <si>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</si>
  <si>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</si>
  <si>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</si>
  <si>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</si>
  <si>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</si>
  <si>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</si>
  <si>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</si>
  <si>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</si>
  <si>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</si>
  <si>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</si>
  <si>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</si>
  <si>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</si>
  <si>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</si>
  <si>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</si>
  <si>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</si>
  <si>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</si>
  <si>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</si>
  <si>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</si>
  <si>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</si>
  <si>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</si>
  <si>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</si>
  <si>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</si>
  <si>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</si>
  <si>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</si>
  <si>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</si>
  <si>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</si>
  <si>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</si>
  <si>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</si>
  <si>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</si>
  <si>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</si>
  <si>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</si>
  <si>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</si>
  <si>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</si>
  <si>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</si>
  <si>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</si>
  <si>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</si>
  <si>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</si>
  <si>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</si>
  <si>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</si>
  <si>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</si>
  <si>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</si>
  <si>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</si>
  <si>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</si>
  <si>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</si>
  <si>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</si>
  <si>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</si>
  <si>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</si>
  <si>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</si>
  <si>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</si>
  <si>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</si>
  <si>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</si>
  <si>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</si>
  <si>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</si>
  <si>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</si>
  <si>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</si>
  <si>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</si>
  <si>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</si>
  <si>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</si>
  <si>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</si>
  <si>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</si>
  <si>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</si>
  <si>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</si>
  <si>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</si>
  <si>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</si>
  <si>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</si>
  <si>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</si>
  <si>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</si>
  <si>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</si>
  <si>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</si>
  <si>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</si>
  <si>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</si>
  <si>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</si>
  <si>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</si>
  <si>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</si>
  <si>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</si>
  <si>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</si>
  <si>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</si>
  <si>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</si>
  <si>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</si>
  <si>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</si>
  <si>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</si>
  <si>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</si>
  <si>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</si>
  <si>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</si>
  <si>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</si>
  <si>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</si>
  <si>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</si>
  <si>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</si>
  <si>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</si>
  <si>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</si>
  <si>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</si>
  <si>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</si>
  <si>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</si>
  <si>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</si>
  <si>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</si>
  <si>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</si>
  <si>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</si>
  <si>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</si>
  <si>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</si>
  <si>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</si>
  <si>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</si>
  <si>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</si>
  <si>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</si>
  <si>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</si>
  <si>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</si>
  <si>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</si>
  <si>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</si>
  <si>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</si>
  <si>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</si>
  <si>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</si>
  <si>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</si>
  <si>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</si>
  <si>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</si>
  <si>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</si>
  <si>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</si>
  <si>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</si>
  <si>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</si>
  <si>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</si>
  <si>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</si>
  <si>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</si>
  <si>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</si>
  <si>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</si>
  <si>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</si>
  <si>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</si>
  <si>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</si>
  <si>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</si>
  <si>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</si>
  <si>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</si>
  <si>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</si>
  <si>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</si>
  <si>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</si>
  <si>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</si>
  <si>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</si>
  <si>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</si>
  <si>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</si>
  <si>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</si>
  <si>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</si>
  <si>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</si>
  <si>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</si>
  <si>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</si>
  <si>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</si>
  <si>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</si>
  <si>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</si>
  <si>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</si>
  <si>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</si>
  <si>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</si>
  <si>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</si>
  <si>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</si>
  <si>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</si>
  <si>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</si>
  <si>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</si>
  <si>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</si>
  <si>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</si>
  <si>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</si>
  <si>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</si>
  <si>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</si>
  <si>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</si>
  <si>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</si>
  <si>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</si>
  <si>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</si>
  <si>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</si>
  <si>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</si>
  <si>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</si>
  <si>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</si>
  <si>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</si>
  <si>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</si>
  <si>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</si>
  <si>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</si>
  <si>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</si>
  <si>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</si>
  <si>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</si>
  <si>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</si>
  <si>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</si>
  <si>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</si>
  <si>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</si>
  <si>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</si>
  <si>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</si>
  <si>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</si>
  <si>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</si>
  <si>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</si>
  <si>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</si>
  <si>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</si>
  <si>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</si>
  <si>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</si>
  <si>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</si>
  <si>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</si>
  <si>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</si>
  <si>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</si>
  <si>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</si>
  <si>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</si>
  <si>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</si>
  <si>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</si>
  <si>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</si>
  <si>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</si>
  <si>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</si>
  <si>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</si>
  <si>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</si>
  <si>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</si>
  <si>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</si>
  <si>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</si>
  <si>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</si>
  <si>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</si>
  <si>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</si>
  <si>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</si>
  <si>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</si>
  <si>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</si>
  <si>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</si>
  <si>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</si>
  <si>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</si>
  <si>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</si>
  <si>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</si>
  <si>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</si>
  <si>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</si>
  <si>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</si>
  <si>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</si>
  <si>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</si>
  <si>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</si>
  <si>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</si>
  <si>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</si>
  <si>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</si>
  <si>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</si>
  <si>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</si>
  <si>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</si>
  <si>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</si>
  <si>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</si>
  <si>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</si>
  <si>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</si>
  <si>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</si>
  <si>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</si>
  <si>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</si>
  <si>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</si>
  <si>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</si>
  <si>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</si>
  <si>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</si>
  <si>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</si>
  <si>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</si>
  <si>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</si>
  <si>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</si>
  <si>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</si>
  <si>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</si>
  <si>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</si>
  <si>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</si>
  <si>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</si>
  <si>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</si>
  <si>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</si>
  <si>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</si>
  <si>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</si>
  <si>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</si>
  <si>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</si>
  <si>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</si>
  <si>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</si>
  <si>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</si>
  <si>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</si>
  <si>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</si>
  <si>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</si>
  <si>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</si>
  <si>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</si>
  <si>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</si>
  <si>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</si>
  <si>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</si>
  <si>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</si>
  <si>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</si>
  <si>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</si>
  <si>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</si>
  <si>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</si>
  <si>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</si>
  <si>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</si>
  <si>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</si>
  <si>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</si>
  <si>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</si>
  <si>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</si>
  <si>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</si>
  <si>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</si>
  <si>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</si>
  <si>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</si>
  <si>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</si>
  <si>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</si>
  <si>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</si>
  <si>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</si>
  <si>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</si>
  <si>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</si>
  <si>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</si>
  <si>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</si>
  <si>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</si>
  <si>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</si>
  <si>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</si>
  <si>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</si>
  <si>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</si>
  <si>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</si>
  <si>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</si>
  <si>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</si>
  <si>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</si>
  <si>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</si>
  <si>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</si>
  <si>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</si>
  <si>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</si>
  <si>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</si>
  <si>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</si>
  <si>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</si>
  <si>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</si>
  <si>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</si>
  <si>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</si>
  <si>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</si>
  <si>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</si>
  <si>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</si>
  <si>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</si>
  <si>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</si>
  <si>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</si>
  <si>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</si>
  <si>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</si>
  <si>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</si>
  <si>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</si>
  <si>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</si>
  <si>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</si>
  <si>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</si>
  <si>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</si>
  <si>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</si>
  <si>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</si>
  <si>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</si>
  <si>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</si>
  <si>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</si>
  <si>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</si>
  <si>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</si>
  <si>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</si>
  <si>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</si>
  <si>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</si>
  <si>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</si>
  <si>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</si>
  <si>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</si>
  <si>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</si>
  <si>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</si>
  <si>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</si>
  <si>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</si>
  <si>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</si>
  <si>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</si>
  <si>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</si>
  <si>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</si>
  <si>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</si>
  <si>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</si>
  <si>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</si>
  <si>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</si>
  <si>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</si>
  <si>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</si>
  <si>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</si>
  <si>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</si>
  <si>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</si>
  <si>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</si>
  <si>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</si>
  <si>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</si>
  <si>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</si>
  <si>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</si>
  <si>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</si>
  <si>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</si>
  <si>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</si>
  <si>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</si>
  <si>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</si>
  <si>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</si>
  <si>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</si>
  <si>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</si>
  <si>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</si>
  <si>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</si>
  <si>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</si>
  <si>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</si>
  <si>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</si>
  <si>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</si>
  <si>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</si>
  <si>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</si>
  <si>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</si>
  <si>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</si>
  <si>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</si>
  <si>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</si>
  <si>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</si>
  <si>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</si>
  <si>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</si>
  <si>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</si>
  <si>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</si>
  <si>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</si>
  <si>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</si>
  <si>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</si>
  <si>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</si>
  <si>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</si>
  <si>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</si>
  <si>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</si>
  <si>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</si>
  <si>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</si>
  <si>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</si>
  <si>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</si>
  <si>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</si>
  <si>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</si>
  <si>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</si>
  <si>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</si>
  <si>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</si>
  <si>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</si>
  <si>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</si>
  <si>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</si>
  <si>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</si>
  <si>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</si>
  <si>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</si>
  <si>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</si>
  <si>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</si>
  <si>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</si>
  <si>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</si>
  <si>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</si>
  <si>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</si>
  <si>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</si>
  <si>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</si>
  <si>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</si>
  <si>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</si>
  <si>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</si>
  <si>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</si>
  <si>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</si>
  <si>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</si>
  <si>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</si>
  <si>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</si>
  <si>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</si>
  <si>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</si>
  <si>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</si>
  <si>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</si>
  <si>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</si>
  <si>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</si>
  <si>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</si>
  <si>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</si>
  <si>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</si>
  <si>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</si>
  <si>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</si>
  <si>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</si>
  <si>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</si>
  <si>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</si>
  <si>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</si>
  <si>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</si>
  <si>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</si>
  <si>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</si>
  <si>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</si>
  <si>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</si>
  <si>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</si>
  <si>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</si>
  <si>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</si>
  <si>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</si>
  <si>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</si>
  <si>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</si>
  <si>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</si>
  <si>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</si>
  <si>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</si>
  <si>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</si>
  <si>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</si>
  <si>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</si>
  <si>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</si>
  <si>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</si>
  <si>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</si>
  <si>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</si>
  <si>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</si>
  <si>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</si>
  <si>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</si>
  <si>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</si>
  <si>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</si>
  <si>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</si>
  <si>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</si>
  <si>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</si>
  <si>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</si>
  <si>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</si>
  <si>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</si>
  <si>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</si>
  <si>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</si>
  <si>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</si>
  <si>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</si>
  <si>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</si>
  <si>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</si>
  <si>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</si>
  <si>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</si>
  <si>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</si>
  <si>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</si>
  <si>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</si>
  <si>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</si>
  <si>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</si>
  <si>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</si>
  <si>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</si>
  <si>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</si>
  <si>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</si>
  <si>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</si>
  <si>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</si>
  <si>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</si>
  <si>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</si>
  <si>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</si>
  <si>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</si>
  <si>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</si>
  <si>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</si>
  <si>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</si>
  <si>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</si>
  <si>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</si>
  <si>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</si>
  <si>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</si>
  <si>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</si>
  <si>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</si>
  <si>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</si>
  <si>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</si>
  <si>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</si>
  <si>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</si>
  <si>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</si>
  <si>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</si>
  <si>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</si>
  <si>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</si>
  <si>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</si>
  <si>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</si>
  <si>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</si>
  <si>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</si>
  <si>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</si>
  <si>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</si>
  <si>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</si>
  <si>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</si>
  <si>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</si>
  <si>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</si>
  <si>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</si>
  <si>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</si>
  <si>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</si>
  <si>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</si>
  <si>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</si>
  <si>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</si>
  <si>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</si>
  <si>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</si>
  <si>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</si>
  <si>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</si>
  <si>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</si>
  <si>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</si>
  <si>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</si>
  <si>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</si>
  <si>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</si>
  <si>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</si>
  <si>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</si>
  <si>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</si>
  <si>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</si>
  <si>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</si>
  <si>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</si>
  <si>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</si>
  <si>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</si>
  <si>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</si>
  <si>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</si>
  <si>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</si>
  <si>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</si>
  <si>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</si>
  <si>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</si>
  <si>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</si>
  <si>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</si>
  <si>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</si>
  <si>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</si>
  <si>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</si>
  <si>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</si>
  <si>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</si>
  <si>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</si>
  <si>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</si>
  <si>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</si>
  <si>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</si>
  <si>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</si>
  <si>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</si>
  <si>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</si>
  <si>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</si>
  <si>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</si>
  <si>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</si>
  <si>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</si>
  <si>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</si>
  <si>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</si>
  <si>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</si>
  <si>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</si>
  <si>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</si>
  <si>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</si>
  <si>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</si>
  <si>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</si>
  <si>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</si>
  <si>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</si>
  <si>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</si>
  <si>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</si>
  <si>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</si>
  <si>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</si>
  <si>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</si>
  <si>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</si>
  <si>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</si>
  <si>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</si>
  <si>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</si>
  <si>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</si>
  <si>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</si>
  <si>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</si>
  <si>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</si>
  <si>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</si>
  <si>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</si>
  <si>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</si>
  <si>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</si>
  <si>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</si>
  <si>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</si>
  <si>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</si>
  <si>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</si>
  <si>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</si>
  <si>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</si>
  <si>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</si>
  <si>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</si>
  <si>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</si>
  <si>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</si>
  <si>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</si>
  <si>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</si>
  <si>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</si>
  <si>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</si>
  <si>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</si>
  <si>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</si>
  <si>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</si>
  <si>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</si>
  <si>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</si>
  <si>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</si>
  <si>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</si>
  <si>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</si>
  <si>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</si>
  <si>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</si>
  <si>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</si>
  <si>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</si>
  <si>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</si>
  <si>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</si>
  <si>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</si>
  <si>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</si>
  <si>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</si>
  <si>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</si>
  <si>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</si>
  <si>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</si>
  <si>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</si>
  <si>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</si>
  <si>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</si>
  <si>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</si>
  <si>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</si>
  <si>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</si>
  <si>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</si>
  <si>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</si>
  <si>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</si>
  <si>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</si>
  <si>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</si>
  <si>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</si>
  <si>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</si>
  <si>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</si>
  <si>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</si>
  <si>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</si>
  <si>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</si>
  <si>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</si>
  <si>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</si>
  <si>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</si>
  <si>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</si>
  <si>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</si>
  <si>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</si>
  <si>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</si>
  <si>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</si>
  <si>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</si>
  <si>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</si>
  <si>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</si>
  <si>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</si>
  <si>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</si>
  <si>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</si>
  <si>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</si>
  <si>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</si>
  <si>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</si>
  <si>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</si>
  <si>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</si>
  <si>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</si>
  <si>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</si>
  <si>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</si>
  <si>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</si>
  <si>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</si>
  <si>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</si>
  <si>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</si>
  <si>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</si>
  <si>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</si>
  <si>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</si>
  <si>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</si>
  <si>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</si>
  <si>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</si>
  <si>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</si>
  <si>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</si>
  <si>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</si>
  <si>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</si>
  <si>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</si>
  <si>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</si>
  <si>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</si>
  <si>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</si>
  <si>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</si>
  <si>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</si>
  <si>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</si>
  <si>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</si>
  <si>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</si>
  <si>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</si>
  <si>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</si>
  <si>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</si>
  <si>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</si>
  <si>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</si>
  <si>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</si>
  <si>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</si>
  <si>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</si>
  <si>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</si>
  <si>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</si>
  <si>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</si>
  <si>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</si>
  <si>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</si>
  <si>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</si>
  <si>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</si>
  <si>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</si>
  <si>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</si>
  <si>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</si>
  <si>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</si>
  <si>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</si>
  <si>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</si>
  <si>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</si>
  <si>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</si>
  <si>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</si>
  <si>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</si>
  <si>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</si>
  <si>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</si>
  <si>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</si>
  <si>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</si>
  <si>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</si>
  <si>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</si>
  <si>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</si>
  <si>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</si>
  <si>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</si>
  <si>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</si>
  <si>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</si>
  <si>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</si>
  <si>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</si>
  <si>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</si>
  <si>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</si>
  <si>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</si>
  <si>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</si>
  <si>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</si>
  <si>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</si>
  <si>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</si>
  <si>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</si>
  <si>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</si>
  <si>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</si>
  <si>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</si>
  <si>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</si>
  <si>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</si>
  <si>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</si>
  <si>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</si>
  <si>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</si>
  <si>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</si>
  <si>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</si>
  <si>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</si>
  <si>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</si>
  <si>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</si>
  <si>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</si>
  <si>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</si>
  <si>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</si>
  <si>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</si>
  <si>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</si>
  <si>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</si>
  <si>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</si>
  <si>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</si>
  <si>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</si>
  <si>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</si>
  <si>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</si>
  <si>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</si>
  <si>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</si>
  <si>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</si>
  <si>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</si>
  <si>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</si>
  <si>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</si>
  <si>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</si>
  <si>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</si>
  <si>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</si>
  <si>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</si>
  <si>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</si>
  <si>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</si>
  <si>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</si>
  <si>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</si>
  <si>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</si>
  <si>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</si>
  <si>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</si>
  <si>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</si>
  <si>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</si>
  <si>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</si>
  <si>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</si>
  <si>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</si>
  <si>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</si>
  <si>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</si>
  <si>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</si>
  <si>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</si>
  <si>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</si>
  <si>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</si>
  <si>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</si>
  <si>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</si>
  <si>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</si>
  <si>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</si>
  <si>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</si>
  <si>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</si>
  <si>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</si>
  <si>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</si>
  <si>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</si>
  <si>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</si>
  <si>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</si>
  <si>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</si>
  <si>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</si>
  <si>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</si>
  <si>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</si>
  <si>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</si>
  <si>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</si>
  <si>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</si>
  <si>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</si>
  <si>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</si>
  <si>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</si>
  <si>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</si>
  <si>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</si>
  <si>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</si>
  <si>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</si>
  <si>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</si>
  <si>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</si>
  <si>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</si>
  <si>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</si>
  <si>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</si>
  <si>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</si>
  <si>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</si>
  <si>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</si>
  <si>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</si>
  <si>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</si>
  <si>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</si>
  <si>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</si>
  <si>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</si>
  <si>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</si>
  <si>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</si>
  <si>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</si>
  <si>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</si>
  <si>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</si>
  <si>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</si>
  <si>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</si>
  <si>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</si>
  <si>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</si>
  <si>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</si>
  <si>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</si>
  <si>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</si>
  <si>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</si>
  <si>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</si>
  <si>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</si>
  <si>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</si>
  <si>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</si>
  <si>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</si>
  <si>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</si>
  <si>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</si>
  <si>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</si>
  <si>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</si>
  <si>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</si>
  <si>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</si>
  <si>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</si>
  <si>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</si>
  <si>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</si>
  <si>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</si>
  <si>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</si>
  <si>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</si>
  <si>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</si>
  <si>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</si>
  <si>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</si>
  <si>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</si>
  <si>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</si>
  <si>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</si>
  <si>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</si>
  <si>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</si>
  <si>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</si>
  <si>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</si>
  <si>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</si>
  <si>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</si>
  <si>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</si>
  <si>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</si>
  <si>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</si>
  <si>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</si>
  <si>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</si>
  <si>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</si>
  <si>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</si>
  <si>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</si>
  <si>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</si>
  <si>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</si>
  <si>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</si>
  <si>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</si>
  <si>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</si>
  <si>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</si>
  <si>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</si>
  <si>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</si>
  <si>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</si>
  <si>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</si>
  <si>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</si>
  <si>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</si>
  <si>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</si>
  <si>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</si>
  <si>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</si>
  <si>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</si>
  <si>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</si>
  <si>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</si>
  <si>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</si>
  <si>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</si>
  <si>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</si>
  <si>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</si>
  <si>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</si>
  <si>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</si>
  <si>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</si>
  <si>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</si>
  <si>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</si>
  <si>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</si>
  <si>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</si>
  <si>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</si>
  <si>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</si>
  <si>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</si>
  <si>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</si>
  <si>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</si>
  <si>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</si>
  <si>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</si>
  <si>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</si>
  <si>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</si>
  <si>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</si>
  <si>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</si>
  <si>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</si>
  <si>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</si>
  <si>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</si>
  <si>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</si>
  <si>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</si>
  <si>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</si>
  <si>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</si>
  <si>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</si>
  <si>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</si>
  <si>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</si>
  <si>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</si>
  <si>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</si>
  <si>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</si>
  <si>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</si>
  <si>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</si>
  <si>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</si>
  <si>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</si>
  <si>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</si>
  <si>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</si>
  <si>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</si>
  <si>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</si>
  <si>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</si>
  <si>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</si>
  <si>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</si>
  <si>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</si>
  <si>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</si>
  <si>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</si>
  <si>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</si>
  <si>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</si>
  <si>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</si>
  <si>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</si>
  <si>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</si>
  <si>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</si>
  <si>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</si>
  <si>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</si>
  <si>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</si>
  <si>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</si>
  <si>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</si>
  <si>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</si>
  <si>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</si>
  <si>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</si>
  <si>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</si>
  <si>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</si>
  <si>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</si>
  <si>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</si>
  <si>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</si>
  <si>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</si>
  <si>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</si>
  <si>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</si>
  <si>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</si>
  <si>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</si>
  <si>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</si>
  <si>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</si>
  <si>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</si>
  <si>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</si>
  <si>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</si>
  <si>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</si>
  <si>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</si>
  <si>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</si>
  <si>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</si>
  <si>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</si>
  <si>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</si>
  <si>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</si>
  <si>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</si>
  <si>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</si>
  <si>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</si>
  <si>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</si>
  <si>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</si>
  <si>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</si>
  <si>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</si>
  <si>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</si>
  <si>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</si>
  <si>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</si>
  <si>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</si>
  <si>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</si>
  <si>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</si>
  <si>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</si>
  <si>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</si>
  <si>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</si>
  <si>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</si>
  <si>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</si>
  <si>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</si>
  <si>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</si>
  <si>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</si>
  <si>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</si>
  <si>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</si>
  <si>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</si>
  <si>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</si>
  <si>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</si>
  <si>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</si>
  <si>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</si>
  <si>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</si>
  <si>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</si>
  <si>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</si>
  <si>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</si>
  <si>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</si>
  <si>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</si>
  <si>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</si>
  <si>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</si>
  <si>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</si>
  <si>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</si>
  <si>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</si>
  <si>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</si>
  <si>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</si>
  <si>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</si>
  <si>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</si>
  <si>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</si>
  <si>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</si>
  <si>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</si>
  <si>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</si>
  <si>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</si>
  <si>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</si>
  <si>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</si>
  <si>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</si>
  <si>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</si>
  <si>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</si>
  <si>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</si>
  <si>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</si>
  <si>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</si>
  <si>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</si>
  <si>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</si>
  <si>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</si>
  <si>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</si>
  <si>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</si>
  <si>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</si>
  <si>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</si>
  <si>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</si>
  <si>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</si>
  <si>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</si>
  <si>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</si>
  <si>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</si>
  <si>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</si>
  <si>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</si>
  <si>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</si>
  <si>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</si>
  <si>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</si>
  <si>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</si>
  <si>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</si>
  <si>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</si>
  <si>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</si>
  <si>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</si>
  <si>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</si>
  <si>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</si>
  <si>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</si>
  <si>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</si>
  <si>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</si>
  <si>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</si>
  <si>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</si>
  <si>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</si>
  <si>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</si>
  <si>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</si>
  <si>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</si>
  <si>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</si>
  <si>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</si>
  <si>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</si>
  <si>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</si>
  <si>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</si>
  <si>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</si>
  <si>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</si>
  <si>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</si>
  <si>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</si>
  <si>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</si>
  <si>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</si>
  <si>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</si>
  <si>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</si>
  <si>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</si>
  <si>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</si>
  <si>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</si>
  <si>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</si>
  <si>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</si>
  <si>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</si>
  <si>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</si>
  <si>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</si>
  <si>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</si>
  <si>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</si>
  <si>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</si>
  <si>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</si>
  <si>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</si>
  <si>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</si>
  <si>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</si>
  <si>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</si>
  <si>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</si>
  <si>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</si>
  <si>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</si>
  <si>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</si>
  <si>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</si>
  <si>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</si>
  <si>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</si>
  <si>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</si>
  <si>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</si>
  <si>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</si>
  <si>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</si>
  <si>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</si>
  <si>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</si>
  <si>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</si>
  <si>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</si>
  <si>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</si>
  <si>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</si>
  <si>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</si>
  <si>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</si>
  <si>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</si>
  <si>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</si>
  <si>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</si>
  <si>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</si>
  <si>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</si>
  <si>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</si>
  <si>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</si>
  <si>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</si>
  <si>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</si>
  <si>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</si>
  <si>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</si>
  <si>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</si>
  <si>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</si>
  <si>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</si>
  <si>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</si>
  <si>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</si>
  <si>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</si>
  <si>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</si>
  <si>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</si>
  <si>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</si>
  <si>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</si>
  <si>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</si>
  <si>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</si>
  <si>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</si>
  <si>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</si>
  <si>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</si>
  <si>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</si>
  <si>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</si>
  <si>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</si>
  <si>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</si>
  <si>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</si>
  <si>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</si>
  <si>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</si>
  <si>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</si>
  <si>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</si>
  <si>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</si>
  <si>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</si>
  <si>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</si>
  <si>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</si>
  <si>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</si>
  <si>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</si>
  <si>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</si>
  <si>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</si>
  <si>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</si>
  <si>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</si>
  <si>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</si>
  <si>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</si>
  <si>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</si>
  <si>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</si>
  <si>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</si>
  <si>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</si>
  <si>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</si>
  <si>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</si>
  <si>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</si>
  <si>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</si>
  <si>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</si>
  <si>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</si>
  <si>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</si>
  <si>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</si>
  <si>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</si>
  <si>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</si>
  <si>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</si>
  <si>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</si>
  <si>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</si>
  <si>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</si>
  <si>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</si>
  <si>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</si>
  <si>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</si>
  <si>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</si>
  <si>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</si>
  <si>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</si>
  <si>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</si>
  <si>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</si>
  <si>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</si>
  <si>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</si>
  <si>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</si>
  <si>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</si>
  <si>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</si>
  <si>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</si>
  <si>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</si>
  <si>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</si>
  <si>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</si>
  <si>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</si>
  <si>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</si>
  <si>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</si>
  <si>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</si>
  <si>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</si>
  <si>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</si>
  <si>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</si>
  <si>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</si>
  <si>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</si>
  <si>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</si>
  <si>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</si>
  <si>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</si>
  <si>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</si>
  <si>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</si>
  <si>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</si>
  <si>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</si>
  <si>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</si>
  <si>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</si>
  <si>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</si>
  <si>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</si>
  <si>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</si>
  <si>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</si>
  <si>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</si>
  <si>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</si>
  <si>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</si>
  <si>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</si>
  <si>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</si>
  <si>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</si>
  <si>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</si>
  <si>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</si>
  <si>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</si>
  <si>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</si>
  <si>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</si>
  <si>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</si>
  <si>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</si>
  <si>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</si>
  <si>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</si>
  <si>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</si>
  <si>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</si>
  <si>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</si>
  <si>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</si>
  <si>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</si>
  <si>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</si>
  <si>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</si>
  <si>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</si>
  <si>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</si>
  <si>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</si>
  <si>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</si>
  <si>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</si>
  <si>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</si>
  <si>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</si>
  <si>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</si>
  <si>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</si>
  <si>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</si>
  <si>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</si>
  <si>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</si>
  <si>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</si>
  <si>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</si>
  <si>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</si>
  <si>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</si>
  <si>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</si>
  <si>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</si>
  <si>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</si>
  <si>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</si>
  <si>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</si>
  <si>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</si>
  <si>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</si>
  <si>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</si>
  <si>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</si>
  <si>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</si>
  <si>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</si>
  <si>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</si>
  <si>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</si>
  <si>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</si>
  <si>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</si>
  <si>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</si>
  <si>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</si>
  <si>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</si>
  <si>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</si>
  <si>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</si>
  <si>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</si>
  <si>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</si>
  <si>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</si>
  <si>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</si>
  <si>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</si>
  <si>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</si>
  <si>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</si>
  <si>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</si>
  <si>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</si>
  <si>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</si>
  <si>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</si>
  <si>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</si>
  <si>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</si>
  <si>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</si>
  <si>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</si>
  <si>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</si>
  <si>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</si>
  <si>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</si>
  <si>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</si>
  <si>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</si>
  <si>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</si>
  <si>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</si>
  <si>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</si>
  <si>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</si>
  <si>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</si>
  <si>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</si>
  <si>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</si>
  <si>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</si>
  <si>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</si>
  <si>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</si>
  <si>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</si>
  <si>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</si>
  <si>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</si>
  <si>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</si>
  <si>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</si>
  <si>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</si>
  <si>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</si>
  <si>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</si>
  <si>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</si>
  <si>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</si>
  <si>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</si>
  <si>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</si>
  <si>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</si>
  <si>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</si>
  <si>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</si>
  <si>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</si>
  <si>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</si>
  <si>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</si>
  <si>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</si>
  <si>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</si>
  <si>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</si>
  <si>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</si>
  <si>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</si>
  <si>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</si>
  <si>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</si>
  <si>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</si>
  <si>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</si>
  <si>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</si>
  <si>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</si>
  <si>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</si>
  <si>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</si>
  <si>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</si>
  <si>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</si>
  <si>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</si>
  <si>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</si>
  <si>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</si>
  <si>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</si>
  <si>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</si>
  <si>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</si>
  <si>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</si>
  <si>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</si>
  <si>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</si>
  <si>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</si>
  <si>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</si>
  <si>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</si>
  <si>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</si>
  <si>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</si>
  <si>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</si>
  <si>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</si>
  <si>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</si>
  <si>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</si>
  <si>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</si>
  <si>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</si>
  <si>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</si>
  <si>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</si>
  <si>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</si>
  <si>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</si>
  <si>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</si>
  <si>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</si>
  <si>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</si>
  <si>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</si>
  <si>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</si>
  <si>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</si>
  <si>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</si>
  <si>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</si>
  <si>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</si>
  <si>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</si>
  <si>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</si>
  <si>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</si>
  <si>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</si>
  <si>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</si>
  <si>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</si>
  <si>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</si>
  <si>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</si>
  <si>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</si>
  <si>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</si>
  <si>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</si>
  <si>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</si>
  <si>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</si>
  <si>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</si>
  <si>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</si>
  <si>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</si>
  <si>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</si>
  <si>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</si>
  <si>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</si>
  <si>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</si>
  <si>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</si>
  <si>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</si>
  <si>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</si>
  <si>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</si>
  <si>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</si>
  <si>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</si>
  <si>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</si>
  <si>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</si>
  <si>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</si>
  <si>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</si>
  <si>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</si>
  <si>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</si>
  <si>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</si>
  <si>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</si>
  <si>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</si>
  <si>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</si>
  <si>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</si>
  <si>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</si>
  <si>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</si>
  <si>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</si>
  <si>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</si>
  <si>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</si>
  <si>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</si>
  <si>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</si>
  <si>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</si>
  <si>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</si>
  <si>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</si>
  <si>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</si>
  <si>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</si>
  <si>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</si>
  <si>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</si>
  <si>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</si>
  <si>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</si>
  <si>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</si>
  <si>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</si>
  <si>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</si>
  <si>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</si>
  <si>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</si>
  <si>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</si>
  <si>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</si>
  <si>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</si>
  <si>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</si>
  <si>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</si>
  <si>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</si>
  <si>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</si>
  <si>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</si>
  <si>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</si>
  <si>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</si>
  <si>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</si>
  <si>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</si>
  <si>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</si>
  <si>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</si>
  <si>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</si>
  <si>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</si>
  <si>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</si>
  <si>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</si>
  <si>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</si>
  <si>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</si>
  <si>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</si>
  <si>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</si>
  <si>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</si>
  <si>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</si>
  <si>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</si>
  <si>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</si>
  <si>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</si>
  <si>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</si>
  <si>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</si>
  <si>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</si>
  <si>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</si>
  <si>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</si>
  <si>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</si>
  <si>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</si>
  <si>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</si>
  <si>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</si>
  <si>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</si>
  <si>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</si>
  <si>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</si>
  <si>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</si>
  <si>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</si>
  <si>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</si>
  <si>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</si>
  <si>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</si>
  <si>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</si>
  <si>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</si>
  <si>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</si>
  <si>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</si>
  <si>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</si>
  <si>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</si>
  <si>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</si>
  <si>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</si>
  <si>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</si>
  <si>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</si>
  <si>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</si>
  <si>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</si>
  <si>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</si>
  <si>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</si>
  <si>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</si>
  <si>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</si>
  <si>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</si>
  <si>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</si>
  <si>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</si>
  <si>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</si>
  <si>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</si>
  <si>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</si>
  <si>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</si>
  <si>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</si>
  <si>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</si>
  <si>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</si>
  <si>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</si>
  <si>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</si>
  <si>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</si>
  <si>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</si>
  <si>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</si>
  <si>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</si>
  <si>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</si>
  <si>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</si>
  <si>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</si>
  <si>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</si>
  <si>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</si>
  <si>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</si>
  <si>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</si>
  <si>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</si>
  <si>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</si>
  <si>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</si>
  <si>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</si>
  <si>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</si>
  <si>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</si>
  <si>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</si>
  <si>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</si>
  <si>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</si>
  <si>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</si>
  <si>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</si>
  <si>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</si>
  <si>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</si>
  <si>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</si>
  <si>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</si>
  <si>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</si>
  <si>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</si>
  <si>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</si>
  <si>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</si>
  <si>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</si>
  <si>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</si>
  <si>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</si>
  <si>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</si>
  <si>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</si>
  <si>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</si>
  <si>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</si>
  <si>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</si>
  <si>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</si>
  <si>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</si>
  <si>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</si>
  <si>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</si>
  <si>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</si>
  <si>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</si>
  <si>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</si>
  <si>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</si>
  <si>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</si>
  <si>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</si>
  <si>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</si>
  <si>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</si>
  <si>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</si>
  <si>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</si>
  <si>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</si>
  <si>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</si>
  <si>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</si>
  <si>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</si>
  <si>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</si>
  <si>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</si>
  <si>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</si>
  <si>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</si>
  <si>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</si>
  <si>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</si>
  <si>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</si>
  <si>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</si>
  <si>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</si>
  <si>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</si>
  <si>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</si>
  <si>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</si>
  <si>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</si>
  <si>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</si>
  <si>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</si>
  <si>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</si>
  <si>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</si>
  <si>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</si>
  <si>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</si>
  <si>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</si>
  <si>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</si>
  <si>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</si>
  <si>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</si>
  <si>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</si>
  <si>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</si>
  <si>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</si>
  <si>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</si>
  <si>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</si>
  <si>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</si>
  <si>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</si>
  <si>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</si>
  <si>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</si>
  <si>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</si>
  <si>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</si>
  <si>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</si>
  <si>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</si>
  <si>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</si>
  <si>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</si>
  <si>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</si>
  <si>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</si>
  <si>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</si>
  <si>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</si>
  <si>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</si>
  <si>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</si>
  <si>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</si>
  <si>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</si>
  <si>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</si>
  <si>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</si>
  <si>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</si>
  <si>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</si>
  <si>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</si>
  <si>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</si>
  <si>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</si>
  <si>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</si>
  <si>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</si>
  <si>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</si>
  <si>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</si>
  <si>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</si>
  <si>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</si>
  <si>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</si>
  <si>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</si>
  <si>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</si>
  <si>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</si>
  <si>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</si>
  <si>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</si>
  <si>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</si>
  <si>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</si>
  <si>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</si>
  <si>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</si>
  <si>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</si>
  <si>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</si>
  <si>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</si>
  <si>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</si>
  <si>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</si>
  <si>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</si>
  <si>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</si>
  <si>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</si>
  <si>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</si>
  <si>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</si>
  <si>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</si>
  <si>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</si>
  <si>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</si>
  <si>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</si>
  <si>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</si>
  <si>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</si>
  <si>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</si>
  <si>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</si>
  <si>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</si>
  <si>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</si>
  <si>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</si>
  <si>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</si>
  <si>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</si>
  <si>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</si>
  <si>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</si>
  <si>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</si>
  <si>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</si>
  <si>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</si>
  <si>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</si>
  <si>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</si>
  <si>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</si>
  <si>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</si>
  <si>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</si>
  <si>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</si>
  <si>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</si>
  <si>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</si>
  <si>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</si>
  <si>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</si>
  <si>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</si>
  <si>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</si>
  <si>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</si>
  <si>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</si>
  <si>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</si>
  <si>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</si>
  <si>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</si>
  <si>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</si>
  <si>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</si>
  <si>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</si>
  <si>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</si>
  <si>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</si>
  <si>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</si>
  <si>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</si>
  <si>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</si>
  <si>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</si>
  <si>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</si>
  <si>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</si>
  <si>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</si>
  <si>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</si>
  <si>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</si>
  <si>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</si>
  <si>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</si>
  <si>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</si>
  <si>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</si>
  <si>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</si>
  <si>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</si>
  <si>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</si>
  <si>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</si>
  <si>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</si>
  <si>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</si>
  <si>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</si>
  <si>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</si>
  <si>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</si>
  <si>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</si>
  <si>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</si>
  <si>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</si>
  <si>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</si>
  <si>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</si>
  <si>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</si>
  <si>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</si>
  <si>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</si>
  <si>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</si>
  <si>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</si>
  <si>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</si>
  <si>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</si>
  <si>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</si>
  <si>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</si>
  <si>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</si>
  <si>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</si>
  <si>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</si>
  <si>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</si>
  <si>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</si>
  <si>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</si>
  <si>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</si>
  <si>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</si>
  <si>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</si>
  <si>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</si>
  <si>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</si>
  <si>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</si>
  <si>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</si>
  <si>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</si>
  <si>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</si>
  <si>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</si>
  <si>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</si>
  <si>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</si>
  <si>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</si>
  <si>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</si>
  <si>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</si>
  <si>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</si>
  <si>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</si>
  <si>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</si>
  <si>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</si>
  <si>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</si>
  <si>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</si>
  <si>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</si>
  <si>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</si>
  <si>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</si>
  <si>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</si>
  <si>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</si>
  <si>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</si>
  <si>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</si>
  <si>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</si>
  <si>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</si>
  <si>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</si>
  <si>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</si>
  <si>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</si>
  <si>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</si>
  <si>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</si>
  <si>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</si>
  <si>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</si>
  <si>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</si>
  <si>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</si>
  <si>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</si>
  <si>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</si>
  <si>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</si>
  <si>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</si>
  <si>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</si>
  <si>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</si>
  <si>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</si>
  <si>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</si>
  <si>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</si>
  <si>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</si>
  <si>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</si>
  <si>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</si>
  <si>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</si>
  <si>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</si>
  <si>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</si>
  <si>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</si>
  <si>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</si>
  <si>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</si>
  <si>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</si>
  <si>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</si>
  <si>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</si>
  <si>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</si>
  <si>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</si>
  <si>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</si>
  <si>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</si>
  <si>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</si>
  <si>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</si>
  <si>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</si>
  <si>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</si>
  <si>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</si>
  <si>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</si>
  <si>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</si>
  <si>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</si>
  <si>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</si>
  <si>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</si>
  <si>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</si>
  <si>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</si>
  <si>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</si>
  <si>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</si>
  <si>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</si>
  <si>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</si>
  <si>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</si>
  <si>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</si>
  <si>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</si>
  <si>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</si>
  <si>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</si>
  <si>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</si>
  <si>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</si>
  <si>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</si>
  <si>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</si>
  <si>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</si>
  <si>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</si>
  <si>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</si>
  <si>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</si>
  <si>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</si>
  <si>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</si>
  <si>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</si>
  <si>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</si>
  <si>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</si>
  <si>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</si>
  <si>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</si>
  <si>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</si>
  <si>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</si>
  <si>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</si>
  <si>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</si>
  <si>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</si>
  <si>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</si>
  <si>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</si>
  <si>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</si>
  <si>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</si>
  <si>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</si>
  <si>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</si>
  <si>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</si>
  <si>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</si>
  <si>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</si>
  <si>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</si>
  <si>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</si>
  <si>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</si>
  <si>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</si>
  <si>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</si>
  <si>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</si>
  <si>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</si>
  <si>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</si>
  <si>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</si>
  <si>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</si>
  <si>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</si>
  <si>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</si>
  <si>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</si>
  <si>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</si>
  <si>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</si>
  <si>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</si>
  <si>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</si>
  <si>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</si>
  <si>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</si>
  <si>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</si>
  <si>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</si>
  <si>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</si>
  <si>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</si>
  <si>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</si>
  <si>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</si>
  <si>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</si>
  <si>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</si>
  <si>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</si>
  <si>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</si>
  <si>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</si>
  <si>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</si>
  <si>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</si>
  <si>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</si>
  <si>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</si>
  <si>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</si>
  <si>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</si>
  <si>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</si>
  <si>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</si>
  <si>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</si>
  <si>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</si>
  <si>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</si>
  <si>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</si>
  <si>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</si>
  <si>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</si>
  <si>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</si>
  <si>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</si>
  <si>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</si>
  <si>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</si>
  <si>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</si>
  <si>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</si>
  <si>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</si>
  <si>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</si>
  <si>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</si>
  <si>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</si>
  <si>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</si>
  <si>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</si>
  <si>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</si>
  <si>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</si>
  <si>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</si>
  <si>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</si>
  <si>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</si>
  <si>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</si>
  <si>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</si>
  <si>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</si>
  <si>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</si>
  <si>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</si>
  <si>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</si>
  <si>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</si>
  <si>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</si>
  <si>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</si>
  <si>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</si>
  <si>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</si>
  <si>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</si>
  <si>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</si>
  <si>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</si>
  <si>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</si>
  <si>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</si>
  <si>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</si>
  <si>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</si>
  <si>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</si>
  <si>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</si>
  <si>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</si>
  <si>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</si>
  <si>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</si>
  <si>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</si>
  <si>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</si>
  <si>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</si>
  <si>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</si>
  <si>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</si>
  <si>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</si>
  <si>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</si>
  <si>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</si>
  <si>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</si>
  <si>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</si>
  <si>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</si>
  <si>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</si>
  <si>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</si>
  <si>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</si>
  <si>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</si>
  <si>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</si>
  <si>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</si>
  <si>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</si>
  <si>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</si>
  <si>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</si>
  <si>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</si>
  <si>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</si>
  <si>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</si>
  <si>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</si>
  <si>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</si>
  <si>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</si>
  <si>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</si>
  <si>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</si>
  <si>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</si>
  <si>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</si>
  <si>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</si>
  <si>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</si>
  <si>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</si>
  <si>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</si>
  <si>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</si>
  <si>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</si>
  <si>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</si>
  <si>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</si>
  <si>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</si>
  <si>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</si>
  <si>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</si>
  <si>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</si>
  <si>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</si>
  <si>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</si>
  <si>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</si>
  <si>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</si>
  <si>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</si>
  <si>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</si>
  <si>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</si>
  <si>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</si>
  <si>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</si>
  <si>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</si>
  <si>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</si>
  <si>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</si>
  <si>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</si>
  <si>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</si>
  <si>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</si>
  <si>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</si>
  <si>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</si>
  <si>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</si>
  <si>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</si>
  <si>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</si>
  <si>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</si>
  <si>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</si>
  <si>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</si>
  <si>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</si>
  <si>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</si>
  <si>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</si>
  <si>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</si>
  <si>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</si>
  <si>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</si>
  <si>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</si>
  <si>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</si>
  <si>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</si>
  <si>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</si>
  <si>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</si>
  <si>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</si>
  <si>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</si>
  <si>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</si>
  <si>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</si>
  <si>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</si>
  <si>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</si>
  <si>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</si>
  <si>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</si>
  <si>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</si>
  <si>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</si>
  <si>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</si>
  <si>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</si>
  <si>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</si>
  <si>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</si>
  <si>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</si>
  <si>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</si>
  <si>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</si>
  <si>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</si>
  <si>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</si>
  <si>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</si>
  <si>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</si>
  <si>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</si>
  <si>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</si>
  <si>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</si>
  <si>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</si>
  <si>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</si>
  <si>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</si>
  <si>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</si>
  <si>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</si>
  <si>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</si>
  <si>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</si>
  <si>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</si>
  <si>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</si>
  <si>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</si>
  <si>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</si>
  <si>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</si>
  <si>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</si>
  <si>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</si>
  <si>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</si>
  <si>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</si>
  <si>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</si>
  <si>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</si>
  <si>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</si>
  <si>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</si>
  <si>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</si>
  <si>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</si>
  <si>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</si>
  <si>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</si>
  <si>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</si>
  <si>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</si>
  <si>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</si>
  <si>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</si>
  <si>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</si>
  <si>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</si>
  <si>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</si>
  <si>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</si>
  <si>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</si>
  <si>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</si>
  <si>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</si>
  <si>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</si>
  <si>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</si>
  <si>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</si>
  <si>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</si>
  <si>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</si>
  <si>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</si>
  <si>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</si>
  <si>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</si>
  <si>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</si>
  <si>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</si>
  <si>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</si>
  <si>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</si>
  <si>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</si>
  <si>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</si>
  <si>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</si>
  <si>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</si>
  <si>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</si>
  <si>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</si>
  <si>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</si>
  <si>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</si>
  <si>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</si>
  <si>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</si>
  <si>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</si>
  <si>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</si>
  <si>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</si>
  <si>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</si>
  <si>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</si>
  <si>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</si>
  <si>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</si>
  <si>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</si>
  <si>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</si>
  <si>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</si>
  <si>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</si>
  <si>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</si>
  <si>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</si>
  <si>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</si>
  <si>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</si>
  <si>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</si>
  <si>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</si>
  <si>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</si>
  <si>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</si>
  <si>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</si>
  <si>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</si>
  <si>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</si>
  <si>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</si>
  <si>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</si>
  <si>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</si>
  <si>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</si>
  <si>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</si>
  <si>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</si>
  <si>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</si>
  <si>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</si>
  <si>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</si>
  <si>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</si>
  <si>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</si>
  <si>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</si>
  <si>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</si>
  <si>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</si>
  <si>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</si>
  <si>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</si>
  <si>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</si>
  <si>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</si>
  <si>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</si>
  <si>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</si>
  <si>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</si>
  <si>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</si>
  <si>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</si>
  <si>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</si>
  <si>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</si>
  <si>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</si>
  <si>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</si>
  <si>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</si>
  <si>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</si>
  <si>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</si>
  <si>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</si>
  <si>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</si>
  <si>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</si>
  <si>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</si>
  <si>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</si>
  <si>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</si>
  <si>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</si>
  <si>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</si>
  <si>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</si>
  <si>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</si>
  <si>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</si>
  <si>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</si>
  <si>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</si>
  <si>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</si>
  <si>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</si>
  <si>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</si>
  <si>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</si>
  <si>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</si>
  <si>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</si>
  <si>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</si>
  <si>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</si>
  <si>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</si>
  <si>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</si>
  <si>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</si>
  <si>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</si>
  <si>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</si>
  <si>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</si>
  <si>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</si>
  <si>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</si>
  <si>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</si>
  <si>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</si>
  <si>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</si>
  <si>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</si>
  <si>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</si>
  <si>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</si>
  <si>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</si>
  <si>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</si>
  <si>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</si>
  <si>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</si>
  <si>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</si>
  <si>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</si>
  <si>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</si>
  <si>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</si>
  <si>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</si>
  <si>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</si>
  <si>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</si>
  <si>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</si>
  <si>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</si>
  <si>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</si>
  <si>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</si>
  <si>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</si>
  <si>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</si>
  <si>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</si>
  <si>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</si>
  <si>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</si>
  <si>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</si>
  <si>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</si>
  <si>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</si>
  <si>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</si>
  <si>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</si>
  <si>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</si>
  <si>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</si>
  <si>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</si>
  <si>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</si>
  <si>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</si>
  <si>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</si>
  <si>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</si>
  <si>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</si>
  <si>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</si>
  <si>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</si>
  <si>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</si>
  <si>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</si>
  <si>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</si>
  <si>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</si>
  <si>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</si>
  <si>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</si>
  <si>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</si>
  <si>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</si>
  <si>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</si>
  <si>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</si>
  <si>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</si>
  <si>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</si>
  <si>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</si>
  <si>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</si>
  <si>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</si>
  <si>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</si>
  <si>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</si>
  <si>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</si>
  <si>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</si>
  <si>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</si>
  <si>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</si>
  <si>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</si>
  <si>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</si>
  <si>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</si>
  <si>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</si>
  <si>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</si>
  <si>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</si>
  <si>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</si>
  <si>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</si>
  <si>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</si>
  <si>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</si>
  <si>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</si>
  <si>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</si>
  <si>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</si>
  <si>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</si>
  <si>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</si>
  <si>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</si>
  <si>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</si>
  <si>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</si>
  <si>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</si>
  <si>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</si>
  <si>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</si>
  <si>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</si>
  <si>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</si>
  <si>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</si>
  <si>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</si>
  <si>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</si>
  <si>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</si>
  <si>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</si>
  <si>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</si>
  <si>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</si>
  <si>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</si>
  <si>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</si>
  <si>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</si>
  <si>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</si>
  <si>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</si>
  <si>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</si>
  <si>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</si>
  <si>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</si>
  <si>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</si>
  <si>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</si>
  <si>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</si>
  <si>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</si>
  <si>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</si>
  <si>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</si>
  <si>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</si>
  <si>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</si>
  <si>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</si>
  <si>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</si>
  <si>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</si>
  <si>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</si>
  <si>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</si>
  <si>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</si>
  <si>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</si>
  <si>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</si>
  <si>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</si>
  <si>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</si>
  <si>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</si>
  <si>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</si>
  <si>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</si>
  <si>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</si>
  <si>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</si>
  <si>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</si>
  <si>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</si>
  <si>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</si>
  <si>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</si>
  <si>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</si>
  <si>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</si>
  <si>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</si>
  <si>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</si>
  <si>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</si>
  <si>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</si>
  <si>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</si>
  <si>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</si>
  <si>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</si>
  <si>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</si>
  <si>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</si>
  <si>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</si>
  <si>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</si>
  <si>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</si>
  <si>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</si>
  <si>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</si>
  <si>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</si>
  <si>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</si>
  <si>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</si>
  <si>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</si>
  <si>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</si>
  <si>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</si>
  <si>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</si>
  <si>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</si>
  <si>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</si>
  <si>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</si>
  <si>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</si>
  <si>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</si>
  <si>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</si>
  <si>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</si>
  <si>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</si>
  <si>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</si>
  <si>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</si>
  <si>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</si>
  <si>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</si>
  <si>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</si>
  <si>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</si>
  <si>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</si>
  <si>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</si>
  <si>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</si>
  <si>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</si>
  <si>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</si>
  <si>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</si>
  <si>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</si>
  <si>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</si>
  <si>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</si>
  <si>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</si>
  <si>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</si>
  <si>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</si>
  <si>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</si>
  <si>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</si>
  <si>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</si>
  <si>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</si>
  <si>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</si>
  <si>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</si>
  <si>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</si>
  <si>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</si>
  <si>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</si>
  <si>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</si>
  <si>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</si>
  <si>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</si>
  <si>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</si>
  <si>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</si>
  <si>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</si>
  <si>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</si>
  <si>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</si>
  <si>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</si>
  <si>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</si>
  <si>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</si>
  <si>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</si>
  <si>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</si>
  <si>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</si>
  <si>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</si>
  <si>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</si>
  <si>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</si>
  <si>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</si>
  <si>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</si>
  <si>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</si>
  <si>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</si>
  <si>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</si>
  <si>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</si>
  <si>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</si>
  <si>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</si>
  <si>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</si>
  <si>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</si>
  <si>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</si>
  <si>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</si>
  <si>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</si>
  <si>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</si>
  <si>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</si>
  <si>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</si>
  <si>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</si>
  <si>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</si>
  <si>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</si>
  <si>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</si>
  <si>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</si>
  <si>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</si>
  <si>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</si>
  <si>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</si>
  <si>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</si>
  <si>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</si>
  <si>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</si>
  <si>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</si>
  <si>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</si>
  <si>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</si>
  <si>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</si>
  <si>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</si>
  <si>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</si>
  <si>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</si>
  <si>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</si>
  <si>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</si>
  <si>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</si>
  <si>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</si>
  <si>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</si>
  <si>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</si>
  <si>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</si>
  <si>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</si>
  <si>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</si>
  <si>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</si>
  <si>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</si>
  <si>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</si>
  <si>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</si>
  <si>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</si>
  <si>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</si>
  <si>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</si>
  <si>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</si>
  <si>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</si>
  <si>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</si>
  <si>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</si>
  <si>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</si>
  <si>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</si>
  <si>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</si>
  <si>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</si>
  <si>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</si>
  <si>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</si>
  <si>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</si>
  <si>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</si>
  <si>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</si>
  <si>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</si>
  <si>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</si>
  <si>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</si>
  <si>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</si>
  <si>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</si>
  <si>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</si>
  <si>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</si>
  <si>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</si>
  <si>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</si>
  <si>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</si>
  <si>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</si>
  <si>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</si>
  <si>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</si>
  <si>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</si>
  <si>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</si>
  <si>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</si>
  <si>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</si>
  <si>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</si>
  <si>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</si>
  <si>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</si>
  <si>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</si>
  <si>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</si>
  <si>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</si>
  <si>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</si>
  <si>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</si>
  <si>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</si>
  <si>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</si>
  <si>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</si>
  <si>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</si>
  <si>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</si>
  <si>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</si>
  <si>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</si>
  <si>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</si>
  <si>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</si>
  <si>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</si>
  <si>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</si>
  <si>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</si>
  <si>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</si>
  <si>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</si>
  <si>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</si>
  <si>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</si>
  <si>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</si>
  <si>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</si>
  <si>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</si>
  <si>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</si>
  <si>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</si>
  <si>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</si>
  <si>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</si>
  <si>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</si>
  <si>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</si>
  <si>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</si>
  <si>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</si>
  <si>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</si>
  <si>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</si>
  <si>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</si>
  <si>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</si>
  <si>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</si>
  <si>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</si>
  <si>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</si>
  <si>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</si>
  <si>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</si>
  <si>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</si>
  <si>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</si>
  <si>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</si>
  <si>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</si>
  <si>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</si>
  <si>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</si>
  <si>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</si>
  <si>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</si>
  <si>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</si>
  <si>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</si>
  <si>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</si>
  <si>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</si>
  <si>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</si>
  <si>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</si>
  <si>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</si>
  <si>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</si>
  <si>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</si>
  <si>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</si>
  <si>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</si>
  <si>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</si>
  <si>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</si>
  <si>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</si>
  <si>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</si>
  <si>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</si>
  <si>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</si>
  <si>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</si>
  <si>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</si>
  <si>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</si>
  <si>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</si>
  <si>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</si>
  <si>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</si>
  <si>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</si>
  <si>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</si>
  <si>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</si>
  <si>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</si>
  <si>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</si>
  <si>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</si>
  <si>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</si>
  <si>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</si>
  <si>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</si>
  <si>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</si>
  <si>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</si>
  <si>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</si>
  <si>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</si>
  <si>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</si>
  <si>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</si>
  <si>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</si>
  <si>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</si>
  <si>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</si>
  <si>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</si>
  <si>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</si>
  <si>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</si>
  <si>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</si>
  <si>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</si>
  <si>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</si>
  <si>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</si>
  <si>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</si>
  <si>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</si>
  <si>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</si>
  <si>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</si>
  <si>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</si>
  <si>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</si>
  <si>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</si>
  <si>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</si>
  <si>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</si>
  <si>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</si>
  <si>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</si>
  <si>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</si>
  <si>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</si>
  <si>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</si>
  <si>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</si>
  <si>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</si>
  <si>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</si>
  <si>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</si>
  <si>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</si>
  <si>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</si>
  <si>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</si>
  <si>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</si>
  <si>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</si>
  <si>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</si>
  <si>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</si>
  <si>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</si>
  <si>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</si>
  <si>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</si>
  <si>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</si>
  <si>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</si>
  <si>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</si>
  <si>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</si>
  <si>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</si>
  <si>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</si>
  <si>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</si>
  <si>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</si>
  <si>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</si>
  <si>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</si>
  <si>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</si>
  <si>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</si>
  <si>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</si>
  <si>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</si>
  <si>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</si>
  <si>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</si>
  <si>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</si>
  <si>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</si>
  <si>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</si>
  <si>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</si>
  <si>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</si>
  <si>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</si>
  <si>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</si>
  <si>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</si>
  <si>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</si>
  <si>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</si>
  <si>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</si>
  <si>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</si>
  <si>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</si>
  <si>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</si>
  <si>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</si>
  <si>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</si>
  <si>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</si>
  <si>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</si>
  <si>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</si>
  <si>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</si>
  <si>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</si>
  <si>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</si>
  <si>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</si>
  <si>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</si>
  <si>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</si>
  <si>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</si>
  <si>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</si>
  <si>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</si>
  <si>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</si>
  <si>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</si>
  <si>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</si>
  <si>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</si>
  <si>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</si>
  <si>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</si>
  <si>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</si>
  <si>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</si>
  <si>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</si>
  <si>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</si>
  <si>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</si>
  <si>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</si>
  <si>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</si>
  <si>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</si>
  <si>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</si>
  <si>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</si>
  <si>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</si>
  <si>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</si>
  <si>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</si>
  <si>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</si>
  <si>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</si>
  <si>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</si>
  <si>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</si>
  <si>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</si>
  <si>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</si>
  <si>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</si>
  <si>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</si>
  <si>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</si>
  <si>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</si>
  <si>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</si>
  <si>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</si>
  <si>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</si>
  <si>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</si>
  <si>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</si>
  <si>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</si>
  <si>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</si>
  <si>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</si>
  <si>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</si>
  <si>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</si>
  <si>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</si>
  <si>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</si>
  <si>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</si>
  <si>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</si>
  <si>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</si>
  <si>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</si>
  <si>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</si>
  <si>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</si>
  <si>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</si>
  <si>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</si>
  <si>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</si>
  <si>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</si>
  <si>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</si>
  <si>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</si>
  <si>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</si>
  <si>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</si>
  <si>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</si>
  <si>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</si>
  <si>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</si>
  <si>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</si>
  <si>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</si>
  <si>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</si>
  <si>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</si>
  <si>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</si>
  <si>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</si>
  <si>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</si>
  <si>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</si>
  <si>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</si>
  <si>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</si>
  <si>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</si>
  <si>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</si>
  <si>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</si>
  <si>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</si>
  <si>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</si>
  <si>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</si>
  <si>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</si>
  <si>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</si>
  <si>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</si>
  <si>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</si>
  <si>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</si>
  <si>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</si>
  <si>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</si>
  <si>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</si>
  <si>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</si>
  <si>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</si>
  <si>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</si>
  <si>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</si>
  <si>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</si>
  <si>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</si>
  <si>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</si>
  <si>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</si>
  <si>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</si>
  <si>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</si>
  <si>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</si>
  <si>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</si>
  <si>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</si>
  <si>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</si>
  <si>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</si>
  <si>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</si>
  <si>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</si>
  <si>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</si>
  <si>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</si>
  <si>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</si>
  <si>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</si>
  <si>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</si>
  <si>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</si>
  <si>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</si>
  <si>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</si>
  <si>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</si>
  <si>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</si>
  <si>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</si>
  <si>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</si>
  <si>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</si>
  <si>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</si>
  <si>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</si>
  <si>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</si>
  <si>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</si>
  <si>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</si>
  <si>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</si>
  <si>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</si>
  <si>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</si>
  <si>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</si>
  <si>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</si>
  <si>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</si>
  <si>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</si>
  <si>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</si>
  <si>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</si>
  <si>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</si>
  <si>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</si>
  <si>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</si>
  <si>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</si>
  <si>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</si>
  <si>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</si>
  <si>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</si>
  <si>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</si>
  <si>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</si>
  <si>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</si>
  <si>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</si>
  <si>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</si>
  <si>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</si>
  <si>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</si>
  <si>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</si>
  <si>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</si>
  <si>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</si>
  <si>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</si>
  <si>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</si>
  <si>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</si>
  <si>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</si>
  <si>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</si>
  <si>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</si>
  <si>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</si>
  <si>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</si>
  <si>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</si>
  <si>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</si>
  <si>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</si>
  <si>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</si>
  <si>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</si>
  <si>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</si>
  <si>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</si>
  <si>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</si>
  <si>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</si>
  <si>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</si>
  <si>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</si>
  <si>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</si>
  <si>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</si>
  <si>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</si>
  <si>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</si>
  <si>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</si>
  <si>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</si>
  <si>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</si>
  <si>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</si>
  <si>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</si>
  <si>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</si>
  <si>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</si>
  <si>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</si>
  <si>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</si>
  <si>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</si>
  <si>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</si>
  <si>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</si>
  <si>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</si>
  <si>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</si>
  <si>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</si>
  <si>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</si>
  <si>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</si>
  <si>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</si>
  <si>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</si>
  <si>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</si>
  <si>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</si>
  <si>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</si>
  <si>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</si>
  <si>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</si>
  <si>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</si>
  <si>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</si>
  <si>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</si>
  <si>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</si>
  <si>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</si>
  <si>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</si>
  <si>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</si>
  <si>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</si>
  <si>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</si>
  <si>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</si>
  <si>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</si>
  <si>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</si>
  <si>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</si>
  <si>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</si>
  <si>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</si>
  <si>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</si>
  <si>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</si>
  <si>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</si>
  <si>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</si>
  <si>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</si>
  <si>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</si>
  <si>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</si>
  <si>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</si>
  <si>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</si>
  <si>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</si>
  <si>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</si>
  <si>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</si>
  <si>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</si>
  <si>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</si>
  <si>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</si>
  <si>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</si>
  <si>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</si>
  <si>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</si>
  <si>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</si>
  <si>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</si>
  <si>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</si>
  <si>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</si>
  <si>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</si>
  <si>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</si>
  <si>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</si>
  <si>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</si>
  <si>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</si>
  <si>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</si>
  <si>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</si>
  <si>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</si>
  <si>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</si>
  <si>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</si>
  <si>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</si>
  <si>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</si>
  <si>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</si>
  <si>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</si>
  <si>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</si>
  <si>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</si>
  <si>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</si>
  <si>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</si>
  <si>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</si>
  <si>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</si>
  <si>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</si>
  <si>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</si>
  <si>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</si>
  <si>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</si>
  <si>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</si>
  <si>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</si>
  <si>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</si>
  <si>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</si>
  <si>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</si>
  <si>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</si>
  <si>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</si>
  <si>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</si>
  <si>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</si>
  <si>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</si>
  <si>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</si>
  <si>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</si>
  <si>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</si>
  <si>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</si>
  <si>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</si>
  <si>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</si>
  <si>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</si>
  <si>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</si>
  <si>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</si>
  <si>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</si>
  <si>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</si>
  <si>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</si>
  <si>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</si>
  <si>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</si>
  <si>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</si>
  <si>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</si>
  <si>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</si>
  <si>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</si>
  <si>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</si>
  <si>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</si>
  <si>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</si>
  <si>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</si>
  <si>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</si>
  <si>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</si>
  <si>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</si>
  <si>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</si>
  <si>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</si>
  <si>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</si>
  <si>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</si>
  <si>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</si>
  <si>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</si>
  <si>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</si>
  <si>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</si>
  <si>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</si>
  <si>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</si>
  <si>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</si>
  <si>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</si>
  <si>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</si>
  <si>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</si>
  <si>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</si>
  <si>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</si>
  <si>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</si>
  <si>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</si>
  <si>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</si>
  <si>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</si>
  <si>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</si>
  <si>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</si>
  <si>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</si>
  <si>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</si>
  <si>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</si>
  <si>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</si>
  <si>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</si>
  <si>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</si>
  <si>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</si>
  <si>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</si>
  <si>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</si>
  <si>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</si>
  <si>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</si>
  <si>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</si>
  <si>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</si>
  <si>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</si>
  <si>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</si>
  <si>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</si>
  <si>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</si>
  <si>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</si>
  <si>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</si>
  <si>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</si>
  <si>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</si>
  <si>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</si>
  <si>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</si>
  <si>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</si>
  <si>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</si>
  <si>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</si>
  <si>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</si>
  <si>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</si>
  <si>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</si>
  <si>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</si>
  <si>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</si>
  <si>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</si>
  <si>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</si>
  <si>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</si>
  <si>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</si>
  <si>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</si>
  <si>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</si>
  <si>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</si>
  <si>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</si>
  <si>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</si>
  <si>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</si>
  <si>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</si>
  <si>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</si>
  <si>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</si>
  <si>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</si>
  <si>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</si>
  <si>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</si>
  <si>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</si>
  <si>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</si>
  <si>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</si>
  <si>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</si>
  <si>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</si>
  <si>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</si>
  <si>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</si>
  <si>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</si>
  <si>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</si>
  <si>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</si>
  <si>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</si>
  <si>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</si>
  <si>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</si>
  <si>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</si>
  <si>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</si>
  <si>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</si>
  <si>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</si>
  <si>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</si>
  <si>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</si>
  <si>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</si>
  <si>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</si>
  <si>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</si>
  <si>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</si>
  <si>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</si>
  <si>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</si>
  <si>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</si>
  <si>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</si>
  <si>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</si>
  <si>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</si>
  <si>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</si>
  <si>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</si>
  <si>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</si>
  <si>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</si>
  <si>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</si>
  <si>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</si>
  <si>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</si>
  <si>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</si>
  <si>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</si>
  <si>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</si>
  <si>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</si>
  <si>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</si>
  <si>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</si>
  <si>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</si>
  <si>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</si>
  <si>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</si>
  <si>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</si>
  <si>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</si>
  <si>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</si>
  <si>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</si>
  <si>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</si>
  <si>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</si>
  <si>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</si>
  <si>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</si>
  <si>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</si>
  <si>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</si>
  <si>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</si>
  <si>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</si>
  <si>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</si>
  <si>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</si>
  <si>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</si>
  <si>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</si>
  <si>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</si>
  <si>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</si>
  <si>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</si>
  <si>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</si>
  <si>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</si>
  <si>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</si>
  <si>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</si>
  <si>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</si>
  <si>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</si>
  <si>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</si>
  <si>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</si>
  <si>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</si>
  <si>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</si>
  <si>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</si>
  <si>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</si>
  <si>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</si>
  <si>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</si>
  <si>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</si>
  <si>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</si>
  <si>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</si>
  <si>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</si>
  <si>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</si>
  <si>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</si>
  <si>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</si>
  <si>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</si>
  <si>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</si>
  <si>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</si>
  <si>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</si>
  <si>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</si>
  <si>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</si>
  <si>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</si>
  <si>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</si>
  <si>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</si>
  <si>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</si>
  <si>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</si>
  <si>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</si>
  <si>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</si>
  <si>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</si>
  <si>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</si>
  <si>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</si>
  <si>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</si>
  <si>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</si>
  <si>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</si>
  <si>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</si>
  <si>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</si>
  <si>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</si>
  <si>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</si>
  <si>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</si>
  <si>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</si>
  <si>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</si>
  <si>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</si>
  <si>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</si>
  <si>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</si>
  <si>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</si>
  <si>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</si>
  <si>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</si>
  <si>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</si>
  <si>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</si>
  <si>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</si>
  <si>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</si>
  <si>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</si>
  <si>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</si>
  <si>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</si>
  <si>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</si>
  <si>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</si>
  <si>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</si>
  <si>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</si>
  <si>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</si>
  <si>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</si>
  <si>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</si>
  <si>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</si>
  <si>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</si>
  <si>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</si>
  <si>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</si>
  <si>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</si>
  <si>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</si>
  <si>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</si>
  <si>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</si>
  <si>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</si>
  <si>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</si>
  <si>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</si>
  <si>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</si>
  <si>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</si>
  <si>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</si>
  <si>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</si>
  <si>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</si>
  <si>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</si>
  <si>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</si>
  <si>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</si>
  <si>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</si>
  <si>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</si>
  <si>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</si>
  <si>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</si>
  <si>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</si>
  <si>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</si>
  <si>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</si>
  <si>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</si>
  <si>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</si>
  <si>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</si>
  <si>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</si>
  <si>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</si>
  <si>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</si>
  <si>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</si>
  <si>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</si>
  <si>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</si>
  <si>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</si>
  <si>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</si>
  <si>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</si>
  <si>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</si>
  <si>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</si>
  <si>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</si>
  <si>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</si>
  <si>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</si>
  <si>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</si>
  <si>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</si>
  <si>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</si>
  <si>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</si>
  <si>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</si>
  <si>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</si>
  <si>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</si>
  <si>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</si>
  <si>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</si>
  <si>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</si>
  <si>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</si>
  <si>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</si>
  <si>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</si>
  <si>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</si>
  <si>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</si>
  <si>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</si>
  <si>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</si>
  <si>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</si>
  <si>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</si>
  <si>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</si>
  <si>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</si>
  <si>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</si>
  <si>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</si>
  <si>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</si>
  <si>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</si>
  <si>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</si>
  <si>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</si>
  <si>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</si>
  <si>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</si>
  <si>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</si>
  <si>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</si>
  <si>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</si>
  <si>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</si>
  <si>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</si>
  <si>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</si>
  <si>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</si>
  <si>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</si>
  <si>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</si>
  <si>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</si>
  <si>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</si>
  <si>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</si>
  <si>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</si>
  <si>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</si>
  <si>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</si>
  <si>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</si>
  <si>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</si>
  <si>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</si>
  <si>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</si>
  <si>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</si>
  <si>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</si>
  <si>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</si>
  <si>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</si>
  <si>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</si>
  <si>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</si>
  <si>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</si>
  <si>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</si>
  <si>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</si>
  <si>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</si>
  <si>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</si>
  <si>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</si>
  <si>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</si>
  <si>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</si>
  <si>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</si>
  <si>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</si>
  <si>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</si>
  <si>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</si>
  <si>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</si>
  <si>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</si>
  <si>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</si>
  <si>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</si>
  <si>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</si>
  <si>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</si>
  <si>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</si>
  <si>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</si>
  <si>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</si>
  <si>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</si>
  <si>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</si>
  <si>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</si>
  <si>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</si>
  <si>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</si>
  <si>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</si>
  <si>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</si>
  <si>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</si>
  <si>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</si>
  <si>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</si>
  <si>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</si>
  <si>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</si>
  <si>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</si>
  <si>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</si>
  <si>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</si>
  <si>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</si>
  <si>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</si>
  <si>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</si>
  <si>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</si>
  <si>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</si>
  <si>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</si>
  <si>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</si>
  <si>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</si>
  <si>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</si>
  <si>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</si>
  <si>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</si>
  <si>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</si>
  <si>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</si>
  <si>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</si>
  <si>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</si>
  <si>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</si>
  <si>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</si>
  <si>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</si>
  <si>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</si>
  <si>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</si>
  <si>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</si>
  <si>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</si>
  <si>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</si>
  <si>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</si>
  <si>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</si>
  <si>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</si>
  <si>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</si>
  <si>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</si>
  <si>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</si>
  <si>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</si>
  <si>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</si>
  <si>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</si>
  <si>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</si>
  <si>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</si>
  <si>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</si>
  <si>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</si>
  <si>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</si>
  <si>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</si>
  <si>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</si>
  <si>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</si>
  <si>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</si>
  <si>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</si>
  <si>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</si>
  <si>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</si>
  <si>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</si>
  <si>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</si>
  <si>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</si>
  <si>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</si>
  <si>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</si>
  <si>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</si>
  <si>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</si>
  <si>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</si>
  <si>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</si>
  <si>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</si>
  <si>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</si>
  <si>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</si>
  <si>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</si>
  <si>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</si>
  <si>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</si>
  <si>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</si>
  <si>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</si>
  <si>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</si>
  <si>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</si>
  <si>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</si>
  <si>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</si>
  <si>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</si>
  <si>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</si>
  <si>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</si>
  <si>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</si>
  <si>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</si>
  <si>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</si>
  <si>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</si>
  <si>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</si>
  <si>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</si>
  <si>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</si>
  <si>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</si>
  <si>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</si>
  <si>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</si>
  <si>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</si>
  <si>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</si>
  <si>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</si>
  <si>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</si>
  <si>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</si>
  <si>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</si>
  <si>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</si>
  <si>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</si>
  <si>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</si>
  <si>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</si>
  <si>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</si>
  <si>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</si>
  <si>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</si>
  <si>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</si>
  <si>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</si>
  <si>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</si>
  <si>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</si>
  <si>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</si>
  <si>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</si>
  <si>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</si>
  <si>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</si>
  <si>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</si>
  <si>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</si>
  <si>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</si>
  <si>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</si>
  <si>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</si>
  <si>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</si>
  <si>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</si>
  <si>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</si>
  <si>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</si>
  <si>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</si>
  <si>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</si>
  <si>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</si>
  <si>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</si>
  <si>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</si>
  <si>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</si>
  <si>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</si>
  <si>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</si>
  <si>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</si>
  <si>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</si>
  <si>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</si>
  <si>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</si>
  <si>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</si>
  <si>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</si>
  <si>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</si>
  <si>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</si>
  <si>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</si>
  <si>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</si>
  <si>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</si>
  <si>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</si>
  <si>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</si>
  <si>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</si>
  <si>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</si>
  <si>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</si>
  <si>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</si>
  <si>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</si>
  <si>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</si>
  <si>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</si>
  <si>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</si>
  <si>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</si>
  <si>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</si>
  <si>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</si>
  <si>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</si>
  <si>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</si>
  <si>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</si>
  <si>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</si>
  <si>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</si>
  <si>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</si>
  <si>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</si>
  <si>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</si>
  <si>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</si>
  <si>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</si>
  <si>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</si>
  <si>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</si>
  <si>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</si>
  <si>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</si>
  <si>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</si>
  <si>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</si>
  <si>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</si>
  <si>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</si>
  <si>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</si>
  <si>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</si>
  <si>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</si>
  <si>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</si>
  <si>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</si>
  <si>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</si>
  <si>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</si>
  <si>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</si>
  <si>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</si>
  <si>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</si>
  <si>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</si>
  <si>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</si>
  <si>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</si>
  <si>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</si>
  <si>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</si>
  <si>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</si>
  <si>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</si>
  <si>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</si>
  <si>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</si>
  <si>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</si>
  <si>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</si>
  <si>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</si>
  <si>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</si>
  <si>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</si>
  <si>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</si>
  <si>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</si>
  <si>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</si>
  <si>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</si>
  <si>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</si>
  <si>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</si>
  <si>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</si>
  <si>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</si>
  <si>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</si>
  <si>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</si>
  <si>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</si>
  <si>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</si>
  <si>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</si>
  <si>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</si>
  <si>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</si>
  <si>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</si>
  <si>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</si>
  <si>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</si>
  <si>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</si>
  <si>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</si>
  <si>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</si>
  <si>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</si>
  <si>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</si>
  <si>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</si>
  <si>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</si>
  <si>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</si>
  <si>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</si>
  <si>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</si>
  <si>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</si>
  <si>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</si>
  <si>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</si>
  <si>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</si>
  <si>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</si>
  <si>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</si>
  <si>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</si>
  <si>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</si>
  <si>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</si>
  <si>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</si>
  <si>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</si>
  <si>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</si>
  <si>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</si>
  <si>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</si>
  <si>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</si>
  <si>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</si>
  <si>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</si>
  <si>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</si>
  <si>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</si>
  <si>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</si>
  <si>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</si>
  <si>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</si>
  <si>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</si>
  <si>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</si>
  <si>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</si>
  <si>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</si>
  <si>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</si>
  <si>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</si>
  <si>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</si>
  <si>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</si>
  <si>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</si>
  <si>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</si>
  <si>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</si>
  <si>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</si>
  <si>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</si>
  <si>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</si>
  <si>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</si>
  <si>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</si>
  <si>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</si>
  <si>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</si>
  <si>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</si>
  <si>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</si>
  <si>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</si>
  <si>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</si>
  <si>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</si>
  <si>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</si>
  <si>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</si>
  <si>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</si>
  <si>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</si>
  <si>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</si>
  <si>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</si>
  <si>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</si>
  <si>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</si>
  <si>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</si>
  <si>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</si>
  <si>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</si>
  <si>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</si>
  <si>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</si>
  <si>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</si>
  <si>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</si>
  <si>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</si>
  <si>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</si>
  <si>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</si>
  <si>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</si>
  <si>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</si>
  <si>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</si>
  <si>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</si>
  <si>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</si>
  <si>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</si>
  <si>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</si>
  <si>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</si>
  <si>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</si>
  <si>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</si>
  <si>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</si>
  <si>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</si>
  <si>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</si>
  <si>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</si>
  <si>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</si>
  <si>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</si>
  <si>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</si>
  <si>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</si>
  <si>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</si>
  <si>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</si>
  <si>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</si>
  <si>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</si>
  <si>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</si>
  <si>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</si>
  <si>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</si>
  <si>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</si>
  <si>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</si>
  <si>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</si>
  <si>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</si>
  <si>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</si>
  <si>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</si>
  <si>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</si>
  <si>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</si>
  <si>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</si>
  <si>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</si>
  <si>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</si>
  <si>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</si>
  <si>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</si>
  <si>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</si>
  <si>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</si>
  <si>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</si>
  <si>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</si>
  <si>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</si>
  <si>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</si>
  <si>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</si>
  <si>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</si>
  <si>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</si>
  <si>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</si>
  <si>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</si>
  <si>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</si>
  <si>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</si>
  <si>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</si>
  <si>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</si>
  <si>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</si>
  <si>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</si>
  <si>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</si>
  <si>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</si>
  <si>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</si>
  <si>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</si>
  <si>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</si>
  <si>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</si>
  <si>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</si>
  <si>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</si>
  <si>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</si>
  <si>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</si>
  <si>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</si>
  <si>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</si>
  <si>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</si>
  <si>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</si>
  <si>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</si>
  <si>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</si>
  <si>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</si>
  <si>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</si>
  <si>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</si>
  <si>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</si>
  <si>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</si>
  <si>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</si>
  <si>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</si>
  <si>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</si>
  <si>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</si>
  <si>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</si>
  <si>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</si>
  <si>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</si>
  <si>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</si>
  <si>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</si>
  <si>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</si>
  <si>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</si>
  <si>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</si>
  <si>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</si>
  <si>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</si>
  <si>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</si>
  <si>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</si>
  <si>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</si>
  <si>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</si>
  <si>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</si>
  <si>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</si>
  <si>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</si>
  <si>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</si>
  <si>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</si>
  <si>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</si>
  <si>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</si>
  <si>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</si>
  <si>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</si>
  <si>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</si>
  <si>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</si>
  <si>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</si>
  <si>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</si>
  <si>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</si>
  <si>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</si>
  <si>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</si>
  <si>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</si>
  <si>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</si>
  <si>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</si>
  <si>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</si>
  <si>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</si>
  <si>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</si>
  <si>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</si>
  <si>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</si>
  <si>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</si>
  <si>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</si>
  <si>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</si>
  <si>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</si>
  <si>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</si>
  <si>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</si>
  <si>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</si>
  <si>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</si>
  <si>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</si>
  <si>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</si>
  <si>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</si>
  <si>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</si>
  <si>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</si>
  <si>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</si>
  <si>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</si>
  <si>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</si>
  <si>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</si>
  <si>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</si>
  <si>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</si>
  <si>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</si>
  <si>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</si>
  <si>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</si>
  <si>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</si>
  <si>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</si>
  <si>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</si>
  <si>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</si>
  <si>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</si>
  <si>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</si>
  <si>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</si>
  <si>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</si>
  <si>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</si>
  <si>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</si>
  <si>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</si>
  <si>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</si>
  <si>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</si>
  <si>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</si>
  <si>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</si>
  <si>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</si>
  <si>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</si>
  <si>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</si>
  <si>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</si>
  <si>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</si>
  <si>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</si>
  <si>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</si>
  <si>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</si>
  <si>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</si>
  <si>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</si>
  <si>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</si>
  <si>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</si>
  <si>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</si>
  <si>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</si>
  <si>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</si>
  <si>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</si>
  <si>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</si>
  <si>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</si>
  <si>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</si>
  <si>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</si>
  <si>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</si>
  <si>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</si>
  <si>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</si>
  <si>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</si>
  <si>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</si>
  <si>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</si>
  <si>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</si>
  <si>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</si>
  <si>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</si>
  <si>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</si>
  <si>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</si>
  <si>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</si>
  <si>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</si>
  <si>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</si>
  <si>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</si>
  <si>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</si>
  <si>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</si>
  <si>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</si>
  <si>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</si>
  <si>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</si>
  <si>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</si>
  <si>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</si>
  <si>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</si>
  <si>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</si>
  <si>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</si>
  <si>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</si>
  <si>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</si>
  <si>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</si>
  <si>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</si>
  <si>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</si>
  <si>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</si>
  <si>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</si>
  <si>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</si>
  <si>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</si>
  <si>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</si>
  <si>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</si>
  <si>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</si>
  <si>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</si>
  <si>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</si>
  <si>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</si>
  <si>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</si>
  <si>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</si>
  <si>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</si>
  <si>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</si>
  <si>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</si>
  <si>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</si>
  <si>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</si>
  <si>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</si>
  <si>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</si>
  <si>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</si>
  <si>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</si>
  <si>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</si>
  <si>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</si>
  <si>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</si>
  <si>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</si>
  <si>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</si>
  <si>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</si>
  <si>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</si>
  <si>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</si>
  <si>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</si>
  <si>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</si>
  <si>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</si>
  <si>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</si>
  <si>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</si>
  <si>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</si>
  <si>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</si>
  <si>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</si>
  <si>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</si>
  <si>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</si>
  <si>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</si>
  <si>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</si>
  <si>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</si>
  <si>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</si>
  <si>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</si>
  <si>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</si>
  <si>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</si>
  <si>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</si>
  <si>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</si>
  <si>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</si>
  <si>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</si>
  <si>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</si>
  <si>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</si>
  <si>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</si>
  <si>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</si>
  <si>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</si>
  <si>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</si>
  <si>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</si>
  <si>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</si>
  <si>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</si>
  <si>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</si>
  <si>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</si>
  <si>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</si>
  <si>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</si>
  <si>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</si>
  <si>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</si>
  <si>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</si>
  <si>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</si>
  <si>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</si>
  <si>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</si>
  <si>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</si>
  <si>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</si>
  <si>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</si>
  <si>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</si>
  <si>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</si>
  <si>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</si>
  <si>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</si>
  <si>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</si>
  <si>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</si>
  <si>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</si>
  <si>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</si>
  <si>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</si>
  <si>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</si>
  <si>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</si>
  <si>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</si>
  <si>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</si>
  <si>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</si>
  <si>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</si>
  <si>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</si>
  <si>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</si>
  <si>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</si>
  <si>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</si>
  <si>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</si>
  <si>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</si>
  <si>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</si>
  <si>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</si>
  <si>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</si>
  <si>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</si>
  <si>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</si>
  <si>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</si>
  <si>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</si>
  <si>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</si>
  <si>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</si>
  <si>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</si>
  <si>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</si>
  <si>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</si>
  <si>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</si>
  <si>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</si>
  <si>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</si>
  <si>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</si>
  <si>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</si>
  <si>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</si>
  <si>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</si>
  <si>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</si>
  <si>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</si>
  <si>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</si>
  <si>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</si>
  <si>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</si>
  <si>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</si>
  <si>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</si>
  <si>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</si>
  <si>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</si>
  <si>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</si>
  <si>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</si>
  <si>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</si>
  <si>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</si>
  <si>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</si>
  <si>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</si>
  <si>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</si>
  <si>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</si>
  <si>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</si>
  <si>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</si>
  <si>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</si>
  <si>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</si>
  <si>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</si>
  <si>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</si>
  <si>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</si>
  <si>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</si>
  <si>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</si>
  <si>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</si>
  <si>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</si>
  <si>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</si>
  <si>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</si>
  <si>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</si>
  <si>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</si>
  <si>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</si>
  <si>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</si>
  <si>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</si>
  <si>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</si>
  <si>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</si>
  <si>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</si>
  <si>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</si>
  <si>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</si>
  <si>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</si>
  <si>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</si>
  <si>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</si>
  <si>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</si>
  <si>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</si>
  <si>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</si>
  <si>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</si>
  <si>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</si>
  <si>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</si>
  <si>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</si>
  <si>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</si>
  <si>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</si>
  <si>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</si>
  <si>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</si>
  <si>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</si>
  <si>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</si>
  <si>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</si>
  <si>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</si>
  <si>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</si>
  <si>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</si>
  <si>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</si>
  <si>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</si>
  <si>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</si>
  <si>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</si>
  <si>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</si>
  <si>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</si>
  <si>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</si>
  <si>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</si>
  <si>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</si>
  <si>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</si>
  <si>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</si>
  <si>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</si>
  <si>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</si>
  <si>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</si>
  <si>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</si>
  <si>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</si>
  <si>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</si>
  <si>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</si>
  <si>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</si>
  <si>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</si>
  <si>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</si>
  <si>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</si>
  <si>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</si>
  <si>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</si>
  <si>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</si>
  <si>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</si>
  <si>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</si>
  <si>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</si>
  <si>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</si>
  <si>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</si>
  <si>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</si>
  <si>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</si>
  <si>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</si>
  <si>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</si>
  <si>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</si>
  <si>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</si>
  <si>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</si>
  <si>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</si>
  <si>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</si>
  <si>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</si>
  <si>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</si>
  <si>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</si>
  <si>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</si>
  <si>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</si>
  <si>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</si>
  <si>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</si>
  <si>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</si>
  <si>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</si>
  <si>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</si>
  <si>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</si>
  <si>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</si>
  <si>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</si>
  <si>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</si>
  <si>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</si>
  <si>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</si>
  <si>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</si>
  <si>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</si>
  <si>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</si>
  <si>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</si>
  <si>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</si>
  <si>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</si>
  <si>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</si>
  <si>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</si>
  <si>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</si>
  <si>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</si>
  <si>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</si>
  <si>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</si>
  <si>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</si>
  <si>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</si>
  <si>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</si>
  <si>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</si>
  <si>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</si>
  <si>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</si>
  <si>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</si>
  <si>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</si>
  <si>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</si>
  <si>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</si>
  <si>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</si>
  <si>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</si>
  <si>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</si>
  <si>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</si>
  <si>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</si>
  <si>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</si>
  <si>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</si>
  <si>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</si>
  <si>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</si>
  <si>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</si>
  <si>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</si>
  <si>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</si>
  <si>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</si>
  <si>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</si>
  <si>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</si>
  <si>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</si>
  <si>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</si>
  <si>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</si>
  <si>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</si>
  <si>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</si>
  <si>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</si>
  <si>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</si>
  <si>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</si>
  <si>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</si>
  <si>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</si>
  <si>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</si>
  <si>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</si>
  <si>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</si>
  <si>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</si>
  <si>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</si>
  <si>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</si>
  <si>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</si>
  <si>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</si>
  <si>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</si>
  <si>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</si>
  <si>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</si>
  <si>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</si>
  <si>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</si>
  <si>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</si>
  <si>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</si>
  <si>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</si>
  <si>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</si>
  <si>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</si>
  <si>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</si>
  <si>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</si>
  <si>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</si>
  <si>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</si>
  <si>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</si>
  <si>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</si>
  <si>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</si>
  <si>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</si>
  <si>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</si>
  <si>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</si>
  <si>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</si>
  <si>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</si>
  <si>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</si>
  <si>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</si>
  <si>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</si>
  <si>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</si>
  <si>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</si>
  <si>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</si>
  <si>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</si>
  <si>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</si>
  <si>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</si>
  <si>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</si>
  <si>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</si>
  <si>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</si>
  <si>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</si>
  <si>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</si>
  <si>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</si>
  <si>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</si>
  <si>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</si>
  <si>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</si>
  <si>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</si>
  <si>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</si>
  <si>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</si>
  <si>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</si>
  <si>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</si>
  <si>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</si>
  <si>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</si>
  <si>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</si>
  <si>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</si>
  <si>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</si>
  <si>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</si>
  <si>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</si>
  <si>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</si>
  <si>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</si>
  <si>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</si>
  <si>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</si>
  <si>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</si>
  <si>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</si>
  <si>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</si>
  <si>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</si>
  <si>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</si>
  <si>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</si>
  <si>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</si>
  <si>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</si>
  <si>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</si>
  <si>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</si>
  <si>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</si>
  <si>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</si>
  <si>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</si>
  <si>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</si>
  <si>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</si>
  <si>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</si>
  <si>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</si>
  <si>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</si>
  <si>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</si>
  <si>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</si>
  <si>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</si>
  <si>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</si>
  <si>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</si>
  <si>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</si>
  <si>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</si>
  <si>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</si>
  <si>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</si>
  <si>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</si>
  <si>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</si>
  <si>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</si>
  <si>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</si>
  <si>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</si>
  <si>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</si>
  <si>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</si>
  <si>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</si>
  <si>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</si>
  <si>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</si>
  <si>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</si>
  <si>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</si>
  <si>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</si>
  <si>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</si>
  <si>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</si>
  <si>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</si>
  <si>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</si>
  <si>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</si>
  <si>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</si>
  <si>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</si>
  <si>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</si>
  <si>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</si>
  <si>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</si>
  <si>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</si>
  <si>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</si>
  <si>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</si>
  <si>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</si>
  <si>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</si>
  <si>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</si>
  <si>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</si>
  <si>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</si>
  <si>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</si>
  <si>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</si>
  <si>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</si>
  <si>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</si>
  <si>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</si>
  <si>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</si>
  <si>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</si>
  <si>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</si>
  <si>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</si>
  <si>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</si>
  <si>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</si>
  <si>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</si>
  <si>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</si>
  <si>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</si>
  <si>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</si>
  <si>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</si>
  <si>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</si>
  <si>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</si>
  <si>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</si>
  <si>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</si>
  <si>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</si>
  <si>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</si>
  <si>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</si>
  <si>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</si>
  <si>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</si>
  <si>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</si>
  <si>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</si>
  <si>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</si>
  <si>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</si>
  <si>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</si>
  <si>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</si>
  <si>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</si>
  <si>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</si>
  <si>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</si>
  <si>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</si>
  <si>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</si>
  <si>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</si>
  <si>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</si>
  <si>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</si>
  <si>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</si>
  <si>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</si>
  <si>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</si>
  <si>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</si>
  <si>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</si>
  <si>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</si>
  <si>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</si>
  <si>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</si>
  <si>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</si>
  <si>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</si>
  <si>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</si>
  <si>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</si>
  <si>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</si>
  <si>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</si>
  <si>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</si>
  <si>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</si>
  <si>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</si>
  <si>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</si>
  <si>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</si>
  <si>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</si>
  <si>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</si>
  <si>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</si>
  <si>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</si>
  <si>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</si>
  <si>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</si>
  <si>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</si>
  <si>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</si>
  <si>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</si>
  <si>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</si>
  <si>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</si>
  <si>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</si>
  <si>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</si>
  <si>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</si>
  <si>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</si>
  <si>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</si>
  <si>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</si>
  <si>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</si>
  <si>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</si>
  <si>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</si>
  <si>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</si>
  <si>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</si>
  <si>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</si>
  <si>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</si>
  <si>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</si>
  <si>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</si>
  <si>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</si>
  <si>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</si>
  <si>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</si>
  <si>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</si>
  <si>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</si>
  <si>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</si>
  <si>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</si>
  <si>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</si>
  <si>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</si>
  <si>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</si>
  <si>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</si>
  <si>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</si>
  <si>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</si>
  <si>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</si>
  <si>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</si>
  <si>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</si>
  <si>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</si>
  <si>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</si>
  <si>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</si>
  <si>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</si>
  <si>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</si>
  <si>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</si>
  <si>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</si>
  <si>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</si>
  <si>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</si>
  <si>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</si>
  <si>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</si>
  <si>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</si>
  <si>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</si>
  <si>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</si>
  <si>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</si>
  <si>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</si>
  <si>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</si>
  <si>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</si>
  <si>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</si>
  <si>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</si>
  <si>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</si>
  <si>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</si>
  <si>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</si>
  <si>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</si>
  <si>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</si>
  <si>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</si>
  <si>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</si>
  <si>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</si>
  <si>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</si>
  <si>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</si>
  <si>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</si>
  <si>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</si>
  <si>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</si>
  <si>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</si>
  <si>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</si>
  <si>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</si>
  <si>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</si>
  <si>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</si>
  <si>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</si>
  <si>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</si>
  <si>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</si>
  <si>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</si>
  <si>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</si>
  <si>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</si>
  <si>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</si>
  <si>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</si>
  <si>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</si>
  <si>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</si>
  <si>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</si>
  <si>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</si>
  <si>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</si>
  <si>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</si>
  <si>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</si>
  <si>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</si>
  <si>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</si>
  <si>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</si>
  <si>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</si>
  <si>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</si>
  <si>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</si>
  <si>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</si>
  <si>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</si>
  <si>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</si>
  <si>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</si>
  <si>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</si>
  <si>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</si>
  <si>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</si>
  <si>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</si>
  <si>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</si>
  <si>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</si>
  <si>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</si>
  <si>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</si>
  <si>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</si>
  <si>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</si>
  <si>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</si>
  <si>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</si>
  <si>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</si>
  <si>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</si>
  <si>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</si>
  <si>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</si>
  <si>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</si>
  <si>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</si>
  <si>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</si>
  <si>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</si>
  <si>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</si>
  <si>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</si>
  <si>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</si>
  <si>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</si>
  <si>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</si>
  <si>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</si>
  <si>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</si>
  <si>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</si>
  <si>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</si>
  <si>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</si>
  <si>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</si>
  <si>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</si>
  <si>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</si>
  <si>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</si>
  <si>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</si>
  <si>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</si>
  <si>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</si>
  <si>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</si>
  <si>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</si>
  <si>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</si>
  <si>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</si>
  <si>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</si>
  <si>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</si>
  <si>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</si>
  <si>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</si>
  <si>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</si>
  <si>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</si>
  <si>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</si>
  <si>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</si>
  <si>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</si>
  <si>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</si>
  <si>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</si>
  <si>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</si>
  <si>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</si>
  <si>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</si>
  <si>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</si>
  <si>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</si>
  <si>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</si>
  <si>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</si>
  <si>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</si>
  <si>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</si>
  <si>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</si>
  <si>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</si>
  <si>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</si>
  <si>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</si>
  <si>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</si>
  <si>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</si>
  <si>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</si>
  <si>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</si>
  <si>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</si>
  <si>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</si>
  <si>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</si>
  <si>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</si>
  <si>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</si>
  <si>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</si>
  <si>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</si>
  <si>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</si>
  <si>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</si>
  <si>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</si>
  <si>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</si>
  <si>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</si>
  <si>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</si>
  <si>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</si>
  <si>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</si>
  <si>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</si>
  <si>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</si>
  <si>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</si>
  <si>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</si>
  <si>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</si>
  <si>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</si>
  <si>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</si>
  <si>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</si>
  <si>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</si>
  <si>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</si>
  <si>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</si>
  <si>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</si>
  <si>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</si>
  <si>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</si>
  <si>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</si>
  <si>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</si>
  <si>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</si>
  <si>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</si>
  <si>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</si>
  <si>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</si>
  <si>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</si>
  <si>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</si>
  <si>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</si>
  <si>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</si>
  <si>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</si>
  <si>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</si>
  <si>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</si>
  <si>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</si>
  <si>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</si>
  <si>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</si>
  <si>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</si>
  <si>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</si>
  <si>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</si>
  <si>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</si>
  <si>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</si>
  <si>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</si>
  <si>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</si>
  <si>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</si>
  <si>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</si>
  <si>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</si>
  <si>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</si>
  <si>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</si>
  <si>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</si>
  <si>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</si>
  <si>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</si>
  <si>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</si>
  <si>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</si>
  <si>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</si>
  <si>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</si>
  <si>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</si>
  <si>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</si>
  <si>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</si>
  <si>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</si>
  <si>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</si>
  <si>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</si>
  <si>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</si>
  <si>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</si>
  <si>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</si>
  <si>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</si>
  <si>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</si>
  <si>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</si>
  <si>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</si>
  <si>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</si>
  <si>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</si>
  <si>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</si>
  <si>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</si>
  <si>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</si>
  <si>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</si>
  <si>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</si>
  <si>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</si>
  <si>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</si>
  <si>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</si>
  <si>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</si>
  <si>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</si>
  <si>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</si>
  <si>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</si>
  <si>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</si>
  <si>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</si>
  <si>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</si>
  <si>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</si>
  <si>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</si>
  <si>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</si>
  <si>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</si>
  <si>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</si>
  <si>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</si>
  <si>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</si>
  <si>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</si>
  <si>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</si>
  <si>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</si>
  <si>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</si>
  <si>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</si>
  <si>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</si>
  <si>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</si>
  <si>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</si>
  <si>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</si>
  <si>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</si>
  <si>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</si>
  <si>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</si>
  <si>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</si>
  <si>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</si>
  <si>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</si>
  <si>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</si>
  <si>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</si>
  <si>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</si>
  <si>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</si>
  <si>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</si>
  <si>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</si>
  <si>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</si>
  <si>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</si>
  <si>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</si>
  <si>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</si>
  <si>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</si>
  <si>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</si>
  <si>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</si>
  <si>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</si>
  <si>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</si>
  <si>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</si>
  <si>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</si>
  <si>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</si>
  <si>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</si>
  <si>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</si>
  <si>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</si>
  <si>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</si>
  <si>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</si>
  <si>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</si>
  <si>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</si>
  <si>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</si>
  <si>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</si>
  <si>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</si>
  <si>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</si>
  <si>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</si>
  <si>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</si>
  <si>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</si>
  <si>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</si>
  <si>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</si>
  <si>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</si>
  <si>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</si>
  <si>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</si>
  <si>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</si>
  <si>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</si>
  <si>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</si>
  <si>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</si>
  <si>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</si>
  <si>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</si>
  <si>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</si>
  <si>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</si>
  <si>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</si>
  <si>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</si>
  <si>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</si>
  <si>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</si>
  <si>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</si>
  <si>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</si>
  <si>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</si>
  <si>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</si>
  <si>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</si>
  <si>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</si>
  <si>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</si>
  <si>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</si>
  <si>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</si>
  <si>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</si>
  <si>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</si>
  <si>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</si>
  <si>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</si>
  <si>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</si>
  <si>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</si>
  <si>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</si>
  <si>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</si>
  <si>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</si>
  <si>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</si>
  <si>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</si>
  <si>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</si>
  <si>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</si>
  <si>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</si>
  <si>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</si>
  <si>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</si>
  <si>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</si>
  <si>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</si>
  <si>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</si>
  <si>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</si>
  <si>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</si>
  <si>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</si>
  <si>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</si>
  <si>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</si>
  <si>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</si>
  <si>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</si>
  <si>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</si>
  <si>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</si>
  <si>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</si>
  <si>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</si>
  <si>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</si>
  <si>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</si>
  <si>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</si>
  <si>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</si>
  <si>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</si>
  <si>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</si>
  <si>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</si>
  <si>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</si>
  <si>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</si>
  <si>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</si>
  <si>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</si>
  <si>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</si>
  <si>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</si>
  <si>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</si>
  <si>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</si>
  <si>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</si>
  <si>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</si>
  <si>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</si>
  <si>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</si>
  <si>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</si>
  <si>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</si>
  <si>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</si>
  <si>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</si>
  <si>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</si>
  <si>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</si>
  <si>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</si>
  <si>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</si>
  <si>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</si>
  <si>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</si>
  <si>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</si>
  <si>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</si>
  <si>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</si>
  <si>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</si>
  <si>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</si>
  <si>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</si>
  <si>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</si>
  <si>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</si>
  <si>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</si>
  <si>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</si>
  <si>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</si>
  <si>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</si>
  <si>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</si>
  <si>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</si>
  <si>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</si>
  <si>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</si>
  <si>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</si>
  <si>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</si>
  <si>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</si>
  <si>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</si>
  <si>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</si>
  <si>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</si>
  <si>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</si>
  <si>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</si>
  <si>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</si>
  <si>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</si>
  <si>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</si>
  <si>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</si>
  <si>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</si>
  <si>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</si>
  <si>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</si>
  <si>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</si>
  <si>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</si>
  <si>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</si>
  <si>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</si>
  <si>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</si>
  <si>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</si>
  <si>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</si>
  <si>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</si>
  <si>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</si>
  <si>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</si>
  <si>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</si>
  <si>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</si>
  <si>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</si>
  <si>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</si>
  <si>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</si>
  <si>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</si>
  <si>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</si>
  <si>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</si>
  <si>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</si>
  <si>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</si>
  <si>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</si>
  <si>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</si>
  <si>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</si>
  <si>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</si>
  <si>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</si>
  <si>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</si>
  <si>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</si>
  <si>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</si>
  <si>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</si>
  <si>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</si>
  <si>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</si>
  <si>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</si>
  <si>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</si>
  <si>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</si>
  <si>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</si>
  <si>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</si>
  <si>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</si>
  <si>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</si>
  <si>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</si>
  <si>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</si>
  <si>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</si>
  <si>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</si>
  <si>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</si>
  <si>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</si>
  <si>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</si>
  <si>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</si>
  <si>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</si>
  <si>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</si>
  <si>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</si>
  <si>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</si>
  <si>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</si>
  <si>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</si>
  <si>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</si>
  <si>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</si>
  <si>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</si>
  <si>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</si>
  <si>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</si>
  <si>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</si>
  <si>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</si>
  <si>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</si>
  <si>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</si>
  <si>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</si>
  <si>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</si>
  <si>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</si>
  <si>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</si>
  <si>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</si>
  <si>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</si>
  <si>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</si>
  <si>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</si>
  <si>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</si>
  <si>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</si>
  <si>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</si>
  <si>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</si>
  <si>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</si>
  <si>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</si>
  <si>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</si>
  <si>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</si>
  <si>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</si>
  <si>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</si>
  <si>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</si>
  <si>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</si>
  <si>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</si>
  <si>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</si>
  <si>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</si>
  <si>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</si>
  <si>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</si>
  <si>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</si>
  <si>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</si>
  <si>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</si>
  <si>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</si>
  <si>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</si>
  <si>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</si>
  <si>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</si>
  <si>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</si>
  <si>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</si>
  <si>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</si>
  <si>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</si>
  <si>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</si>
  <si>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</si>
  <si>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</si>
  <si>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</si>
  <si>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</si>
  <si>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</si>
  <si>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</si>
  <si>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</si>
  <si>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</si>
  <si>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</si>
  <si>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</si>
  <si>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</si>
  <si>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</si>
  <si>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</si>
  <si>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</si>
  <si>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</si>
  <si>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</si>
  <si>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</si>
  <si>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</si>
  <si>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</si>
  <si>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</si>
  <si>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</si>
  <si>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</si>
  <si>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</si>
  <si>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</si>
  <si>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</si>
  <si>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</si>
  <si>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</si>
  <si>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</si>
  <si>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</si>
  <si>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</si>
  <si>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</si>
  <si>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</si>
  <si>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</si>
  <si>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</si>
  <si>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</si>
  <si>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</si>
  <si>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</si>
  <si>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</si>
  <si>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</si>
  <si>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</si>
  <si>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</si>
  <si>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</si>
  <si>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</si>
  <si>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</si>
  <si>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</si>
  <si>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</si>
  <si>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</si>
  <si>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</si>
  <si>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</si>
  <si>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</si>
  <si>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</si>
  <si>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</si>
  <si>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</si>
  <si>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</si>
  <si>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</si>
  <si>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</si>
  <si>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</si>
  <si>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</si>
  <si>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</si>
  <si>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</si>
  <si>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</si>
  <si>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</si>
  <si>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</si>
  <si>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</si>
  <si>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</si>
  <si>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</si>
  <si>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</si>
  <si>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</si>
  <si>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</si>
  <si>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</si>
  <si>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</si>
  <si>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</si>
  <si>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</si>
  <si>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</si>
  <si>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</si>
  <si>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</si>
  <si>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</si>
  <si>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</si>
  <si>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</si>
  <si>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</si>
  <si>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</si>
  <si>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</si>
  <si>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</si>
  <si>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</si>
  <si>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</si>
  <si>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</si>
  <si>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</si>
  <si>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</si>
  <si>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</si>
  <si>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</si>
  <si>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</si>
  <si>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</si>
  <si>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</si>
  <si>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</si>
  <si>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</si>
  <si>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</si>
  <si>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</si>
  <si>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</si>
  <si>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</si>
  <si>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</si>
  <si>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</si>
  <si>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</si>
  <si>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</si>
  <si>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</si>
  <si>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</si>
  <si>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</si>
  <si>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</si>
  <si>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</si>
  <si>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</si>
  <si>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</si>
  <si>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</si>
  <si>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</si>
  <si>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</si>
  <si>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</si>
  <si>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</si>
  <si>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</si>
  <si>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</si>
  <si>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</si>
  <si>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</si>
  <si>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</si>
  <si>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</si>
  <si>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</si>
  <si>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</si>
  <si>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</si>
  <si>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</si>
  <si>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</si>
  <si>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</si>
  <si>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</si>
  <si>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</si>
  <si>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</si>
  <si>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</si>
  <si>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</si>
  <si>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</si>
  <si>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</si>
  <si>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</si>
  <si>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</si>
  <si>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</si>
  <si>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</si>
  <si>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</si>
  <si>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</si>
  <si>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</si>
  <si>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</si>
  <si>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</si>
  <si>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</si>
  <si>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</si>
  <si>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</si>
  <si>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</si>
  <si>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</si>
  <si>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</si>
  <si>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</si>
  <si>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</si>
  <si>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</si>
  <si>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</si>
  <si>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</si>
  <si>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</si>
  <si>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</si>
  <si>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</si>
  <si>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</si>
  <si>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</si>
  <si>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</si>
  <si>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</si>
  <si>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</si>
  <si>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</si>
  <si>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</si>
  <si>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</si>
  <si>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</si>
  <si>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</si>
  <si>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</si>
  <si>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</si>
  <si>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</si>
  <si>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</si>
  <si>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</si>
  <si>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</si>
  <si>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</si>
  <si>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</si>
  <si>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</si>
  <si>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</si>
  <si>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</si>
  <si>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</si>
  <si>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</si>
  <si>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</si>
  <si>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</si>
  <si>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</si>
  <si>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</si>
  <si>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</si>
  <si>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</si>
  <si>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</si>
  <si>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</si>
  <si>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</si>
  <si>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</si>
  <si>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</si>
  <si>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</si>
  <si>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</si>
  <si>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</si>
  <si>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</si>
  <si>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</si>
  <si>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</si>
  <si>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</si>
  <si>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</si>
  <si>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</si>
  <si>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</si>
  <si>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</si>
  <si>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</si>
  <si>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</si>
  <si>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</si>
  <si>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</si>
  <si>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</si>
  <si>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</si>
  <si>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</si>
  <si>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</si>
  <si>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</si>
  <si>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</si>
  <si>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</si>
  <si>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</si>
  <si>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</si>
  <si>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</si>
  <si>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</si>
  <si>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</si>
  <si>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</si>
  <si>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</si>
  <si>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</si>
  <si>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</si>
  <si>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</si>
  <si>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</si>
  <si>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</si>
  <si>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</si>
  <si>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</si>
  <si>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</si>
  <si>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</si>
  <si>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</si>
  <si>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</si>
  <si>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</si>
  <si>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</si>
  <si>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</si>
  <si>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</si>
  <si>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</si>
  <si>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</si>
  <si>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</si>
  <si>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</si>
  <si>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</si>
  <si>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</si>
  <si>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</si>
  <si>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</si>
  <si>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</si>
  <si>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</si>
  <si>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</si>
  <si>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</si>
  <si>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</si>
  <si>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</si>
  <si>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</si>
  <si>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</si>
  <si>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</si>
  <si>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</si>
  <si>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</si>
  <si>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</si>
  <si>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</si>
  <si>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</si>
  <si>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</si>
  <si>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</si>
  <si>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</si>
  <si>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</si>
  <si>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</si>
  <si>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</si>
  <si>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</si>
  <si>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</si>
  <si>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</si>
  <si>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</si>
  <si>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</si>
  <si>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</si>
  <si>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</si>
  <si>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</si>
  <si>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</si>
  <si>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</si>
  <si>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</si>
  <si>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</si>
  <si>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</si>
  <si>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</si>
  <si>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</si>
  <si>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</si>
  <si>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</si>
  <si>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</si>
  <si>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</si>
  <si>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</si>
  <si>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</si>
  <si>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</si>
  <si>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</si>
  <si>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</si>
  <si>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</si>
  <si>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</si>
  <si>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</si>
  <si>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</si>
  <si>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</si>
  <si>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</si>
  <si>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</si>
  <si>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</si>
  <si>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</si>
  <si>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</si>
  <si>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</si>
  <si>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</si>
  <si>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</si>
  <si>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</si>
  <si>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</si>
  <si>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</si>
  <si>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</si>
  <si>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</si>
  <si>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</si>
  <si>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</si>
  <si>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</si>
  <si>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</si>
  <si>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</si>
  <si>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</si>
  <si>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</si>
  <si>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</si>
  <si>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</si>
  <si>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</si>
  <si>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</si>
  <si>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</si>
  <si>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</si>
  <si>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</si>
  <si>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</si>
  <si>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</si>
  <si>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</si>
  <si>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</si>
  <si>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</si>
  <si>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</si>
  <si>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</si>
  <si>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</si>
  <si>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</si>
  <si>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</si>
  <si>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</si>
  <si>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</si>
  <si>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</si>
  <si>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</si>
  <si>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</si>
  <si>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</si>
  <si>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</si>
  <si>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</si>
  <si>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</si>
  <si>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</si>
  <si>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</si>
  <si>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</si>
  <si>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</si>
  <si>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</si>
  <si>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</si>
  <si>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</si>
  <si>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</si>
  <si>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</si>
  <si>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</si>
  <si>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</si>
  <si>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</si>
  <si>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</si>
  <si>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</si>
  <si>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</si>
  <si>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</si>
  <si>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</si>
  <si>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</si>
  <si>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</si>
  <si>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</si>
  <si>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</si>
  <si>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</si>
  <si>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</si>
  <si>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</si>
  <si>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</si>
  <si>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</si>
  <si>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</si>
  <si>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</si>
  <si>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</si>
  <si>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</si>
  <si>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</si>
  <si>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</si>
  <si>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</si>
  <si>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</si>
  <si>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</si>
  <si>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</si>
  <si>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</si>
  <si>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</si>
  <si>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</si>
  <si>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</si>
  <si>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</si>
  <si>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</si>
  <si>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</si>
  <si>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</si>
  <si>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</si>
  <si>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</si>
  <si>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</si>
  <si>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</si>
  <si>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</si>
  <si>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</si>
  <si>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</si>
  <si>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</si>
  <si>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</si>
  <si>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</si>
  <si>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</si>
  <si>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</si>
  <si>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</si>
  <si>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</si>
  <si>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</si>
  <si>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</si>
  <si>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</si>
  <si>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</si>
  <si>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</si>
  <si>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</si>
  <si>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</si>
  <si>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</si>
  <si>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</si>
  <si>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</si>
  <si>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</si>
  <si>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</si>
  <si>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</si>
  <si>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</si>
  <si>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</si>
  <si>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</si>
  <si>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</si>
  <si>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</si>
  <si>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</si>
  <si>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</si>
  <si>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</si>
  <si>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</si>
  <si>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</si>
  <si>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</si>
  <si>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</si>
  <si>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</si>
  <si>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</si>
  <si>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</si>
  <si>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</si>
  <si>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</si>
  <si>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</si>
  <si>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</si>
  <si>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</si>
  <si>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</si>
  <si>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</si>
  <si>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</si>
  <si>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</si>
  <si>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</si>
  <si>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</si>
  <si>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</si>
  <si>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</si>
  <si>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</si>
  <si>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</si>
  <si>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</si>
  <si>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</si>
  <si>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</si>
  <si>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</si>
  <si>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</si>
  <si>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</si>
  <si>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</si>
  <si>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</si>
  <si>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</si>
  <si>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</si>
  <si>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</si>
  <si>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</si>
  <si>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</si>
  <si>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</si>
  <si>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</si>
  <si>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</si>
  <si>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</si>
  <si>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</si>
  <si>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</si>
  <si>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</si>
  <si>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</si>
  <si>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</si>
  <si>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</si>
  <si>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</si>
  <si>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</si>
  <si>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</si>
  <si>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</si>
  <si>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</si>
  <si>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</si>
  <si>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</si>
  <si>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</si>
  <si>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</si>
  <si>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</si>
  <si>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</si>
  <si>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</si>
  <si>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</si>
  <si>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</si>
  <si>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</si>
  <si>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</si>
  <si>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</si>
  <si>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</si>
  <si>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</si>
  <si>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</si>
  <si>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</si>
  <si>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</si>
  <si>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</si>
  <si>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</si>
  <si>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</si>
  <si>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</si>
  <si>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</si>
  <si>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</si>
  <si>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</si>
  <si>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</si>
  <si>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</si>
  <si>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</si>
  <si>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</si>
  <si>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</si>
  <si>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</si>
  <si>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</si>
  <si>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</si>
  <si>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</si>
  <si>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</si>
  <si>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</si>
  <si>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</si>
  <si>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</si>
  <si>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</si>
  <si>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</si>
  <si>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</si>
  <si>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</si>
  <si>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</si>
  <si>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</si>
  <si>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</si>
  <si>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</si>
  <si>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</si>
  <si>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</si>
  <si>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</si>
  <si>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</si>
  <si>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</si>
  <si>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</si>
  <si>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</si>
  <si>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</si>
  <si>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</si>
  <si>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</si>
  <si>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</si>
  <si>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</si>
  <si>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</si>
  <si>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</si>
  <si>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</si>
  <si>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</si>
  <si>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</si>
  <si>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</si>
  <si>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</si>
  <si>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</si>
  <si>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</si>
  <si>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</si>
  <si>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</si>
  <si>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</si>
  <si>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</si>
  <si>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</si>
  <si>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</si>
  <si>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</si>
  <si>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</si>
  <si>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</si>
  <si>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</si>
  <si>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</si>
  <si>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</si>
  <si>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</si>
  <si>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</si>
  <si>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</si>
  <si>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</si>
  <si>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</si>
  <si>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</si>
  <si>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</si>
  <si>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</si>
  <si>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</si>
  <si>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</si>
  <si>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</si>
  <si>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</si>
  <si>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</si>
  <si>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</si>
  <si>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</si>
  <si>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</si>
  <si>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</si>
  <si>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</si>
  <si>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</si>
  <si>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</si>
  <si>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</si>
  <si>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</si>
  <si>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</si>
  <si>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</si>
  <si>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</si>
  <si>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</si>
  <si>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</si>
  <si>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</si>
  <si>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</si>
  <si>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</si>
  <si>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</si>
  <si>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</si>
  <si>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</si>
  <si>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</si>
  <si>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</si>
  <si>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</si>
  <si>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</si>
  <si>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</si>
  <si>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</si>
  <si>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</si>
  <si>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</si>
  <si>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</si>
  <si>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</si>
  <si>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</si>
  <si>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</si>
  <si>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</si>
  <si>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</si>
  <si>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</si>
  <si>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</si>
  <si>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</si>
  <si>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</si>
  <si>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</si>
  <si>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</si>
  <si>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</si>
  <si>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</si>
  <si>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</si>
  <si>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</si>
  <si>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</si>
  <si>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</si>
  <si>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</si>
  <si>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</si>
  <si>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</si>
  <si>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</si>
  <si>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</si>
  <si>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</si>
  <si>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</si>
  <si>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</si>
  <si>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</si>
  <si>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</si>
  <si>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</si>
  <si>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</si>
  <si>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</si>
  <si>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</si>
  <si>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</si>
  <si>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</si>
  <si>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</si>
  <si>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</si>
  <si>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</si>
  <si>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</si>
  <si>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</si>
  <si>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</si>
  <si>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</si>
  <si>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</si>
  <si>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</si>
  <si>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</si>
  <si>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</si>
  <si>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</si>
  <si>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</si>
  <si>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</si>
  <si>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</si>
  <si>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</si>
  <si>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</si>
  <si>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</si>
  <si>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</si>
  <si>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</si>
  <si>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</si>
  <si>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</si>
  <si>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</si>
  <si>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</si>
  <si>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</si>
  <si>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</si>
  <si>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</si>
  <si>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</si>
  <si>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</si>
  <si>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</si>
  <si>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</si>
  <si>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</si>
  <si>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</si>
  <si>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</si>
  <si>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</si>
  <si>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</si>
  <si>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</si>
  <si>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</si>
  <si>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</si>
  <si>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</si>
  <si>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</si>
  <si>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</si>
  <si>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</si>
  <si>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</si>
  <si>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</si>
  <si>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</si>
  <si>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</si>
  <si>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</si>
  <si>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</si>
  <si>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</si>
  <si>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</si>
  <si>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</si>
  <si>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</si>
  <si>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</si>
  <si>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</si>
  <si>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</si>
  <si>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</si>
  <si>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</si>
  <si>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</si>
  <si>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</si>
  <si>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</si>
  <si>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</si>
  <si>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</si>
  <si>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</si>
  <si>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</si>
  <si>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</si>
  <si>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</si>
  <si>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</si>
  <si>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</si>
  <si>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</si>
  <si>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</si>
  <si>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</si>
  <si>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</si>
  <si>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</si>
  <si>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</si>
  <si>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</si>
  <si>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</si>
  <si>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</si>
  <si>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</si>
  <si>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</si>
  <si>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</si>
  <si>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</si>
  <si>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</si>
  <si>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</si>
  <si>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</si>
  <si>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</si>
  <si>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</si>
  <si>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</si>
  <si>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</si>
  <si>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</si>
  <si>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</si>
  <si>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</si>
  <si>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</si>
  <si>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</si>
  <si>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</si>
  <si>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</si>
  <si>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</si>
  <si>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</si>
  <si>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</si>
  <si>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</si>
  <si>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</si>
  <si>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</si>
  <si>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</si>
  <si>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</si>
  <si>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</si>
  <si>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</si>
  <si>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</si>
  <si>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</si>
  <si>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</si>
  <si>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</si>
  <si>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</si>
  <si>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</si>
  <si>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</si>
  <si>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</si>
  <si>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</si>
  <si>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</si>
  <si>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</si>
  <si>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</si>
  <si>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</si>
  <si>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</si>
  <si>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</si>
  <si>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</si>
  <si>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</si>
  <si>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</si>
  <si>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</si>
  <si>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</si>
  <si>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</si>
  <si>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</si>
  <si>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</si>
  <si>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</si>
  <si>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</si>
  <si>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</si>
  <si>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</si>
  <si>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</si>
  <si>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</si>
  <si>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</si>
  <si>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</si>
  <si>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</si>
  <si>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</si>
  <si>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</si>
  <si>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</si>
  <si>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</si>
  <si>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</si>
  <si>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</si>
  <si>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</si>
  <si>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</si>
  <si>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</si>
  <si>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</si>
  <si>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</si>
  <si>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</si>
  <si>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</si>
  <si>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</si>
  <si>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</si>
  <si>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</si>
  <si>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</si>
  <si>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</si>
  <si>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</si>
  <si>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</si>
  <si>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</si>
  <si>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</si>
  <si>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</si>
  <si>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</si>
  <si>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</si>
  <si>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</si>
  <si>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</si>
  <si>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</si>
  <si>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</si>
  <si>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</si>
  <si>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</si>
  <si>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</si>
  <si>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</si>
  <si>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</si>
  <si>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</si>
  <si>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</si>
  <si>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</si>
  <si>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</si>
  <si>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</si>
  <si>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</si>
  <si>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</si>
  <si>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</si>
  <si>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</si>
  <si>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</si>
  <si>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</si>
  <si>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</si>
  <si>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</si>
  <si>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</si>
  <si>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</si>
  <si>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</si>
  <si>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</si>
  <si>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</si>
  <si>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</si>
  <si>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</si>
  <si>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</si>
  <si>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</si>
  <si>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</si>
  <si>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</si>
  <si>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</si>
  <si>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</si>
  <si>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</si>
  <si>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</si>
  <si>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</si>
  <si>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</si>
  <si>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</si>
  <si>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</si>
  <si>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</si>
  <si>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</si>
  <si>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</si>
  <si>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</si>
  <si>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</si>
  <si>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</si>
  <si>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</si>
  <si>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</si>
  <si>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</si>
  <si>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</si>
  <si>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</si>
  <si>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</si>
  <si>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</si>
  <si>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</si>
  <si>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</si>
  <si>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</si>
  <si>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</si>
  <si>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</si>
  <si>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</si>
  <si>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</si>
  <si>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</si>
  <si>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</si>
  <si>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</si>
  <si>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</si>
  <si>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</si>
  <si>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</si>
  <si>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</si>
  <si>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</si>
  <si>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</si>
  <si>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</si>
  <si>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</si>
  <si>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</si>
  <si>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</si>
  <si>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</si>
  <si>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</si>
  <si>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</si>
  <si>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</si>
  <si>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</si>
  <si>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</si>
  <si>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</si>
  <si>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</si>
  <si>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</si>
  <si>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</si>
  <si>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</si>
  <si>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</si>
  <si>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</si>
  <si>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</si>
  <si>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</si>
  <si>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</si>
  <si>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</si>
  <si>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</si>
  <si>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</si>
  <si>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</si>
  <si>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</si>
  <si>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</si>
  <si>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</si>
  <si>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</si>
  <si>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</si>
  <si>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</si>
  <si>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</si>
  <si>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</si>
  <si>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</si>
  <si>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</si>
  <si>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</si>
  <si>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</si>
  <si>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</si>
  <si>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</si>
  <si>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</si>
  <si>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</si>
  <si>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</si>
  <si>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</si>
  <si>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</si>
  <si>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</si>
  <si>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</si>
  <si>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</si>
  <si>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</si>
  <si>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</si>
  <si>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</si>
  <si>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</si>
  <si>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</si>
  <si>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</si>
  <si>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</si>
  <si>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</si>
  <si>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</si>
  <si>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</si>
  <si>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</si>
  <si>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</si>
  <si>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</si>
  <si>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</si>
  <si>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</si>
  <si>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</si>
  <si>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</si>
  <si>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</si>
  <si>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</si>
  <si>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</si>
  <si>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</si>
  <si>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</si>
  <si>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</si>
  <si>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</si>
  <si>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</si>
  <si>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</si>
  <si>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</si>
  <si>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</si>
  <si>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</si>
  <si>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</si>
  <si>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</si>
  <si>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</si>
  <si>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</si>
  <si>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</si>
  <si>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</si>
  <si>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</si>
  <si>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</si>
  <si>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</si>
  <si>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</si>
  <si>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</si>
  <si>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</si>
  <si>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</si>
  <si>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</si>
  <si>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</si>
  <si>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</si>
  <si>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</si>
  <si>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</si>
  <si>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</si>
  <si>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</si>
  <si>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</si>
  <si>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</si>
  <si>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</si>
  <si>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</si>
  <si>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</si>
  <si>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</si>
  <si>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</si>
  <si>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</si>
  <si>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</si>
  <si>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</si>
  <si>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</si>
  <si>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</si>
  <si>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</si>
  <si>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</si>
  <si>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</si>
  <si>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</si>
  <si>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</si>
  <si>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</si>
  <si>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</si>
  <si>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</si>
  <si>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</si>
  <si>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</si>
  <si>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</si>
  <si>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</si>
  <si>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</si>
  <si>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</si>
  <si>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</si>
  <si>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</si>
  <si>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</si>
  <si>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</si>
  <si>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</si>
  <si>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</si>
  <si>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</si>
  <si>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</si>
  <si>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</si>
  <si>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</si>
  <si>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</si>
  <si>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</si>
  <si>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</si>
  <si>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</si>
  <si>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</si>
  <si>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</si>
  <si>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</si>
  <si>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</si>
  <si>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</si>
  <si>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</si>
  <si>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</si>
  <si>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</si>
  <si>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</si>
  <si>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</si>
  <si>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</si>
  <si>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</si>
  <si>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</si>
  <si>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</si>
  <si>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</si>
  <si>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</si>
  <si>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</si>
  <si>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</si>
  <si>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</si>
  <si>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</si>
  <si>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</si>
  <si>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</si>
  <si>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</si>
  <si>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</si>
  <si>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</si>
  <si>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</si>
  <si>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</si>
  <si>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</si>
  <si>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</si>
  <si>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</si>
  <si>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</si>
  <si>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</si>
  <si>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</si>
  <si>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</si>
  <si>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</si>
  <si>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</si>
  <si>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</si>
  <si>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</si>
  <si>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</si>
  <si>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</si>
  <si>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</si>
  <si>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</si>
  <si>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</si>
  <si>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</si>
  <si>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</si>
  <si>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</si>
  <si>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</si>
  <si>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</si>
  <si>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</si>
  <si>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</si>
  <si>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</si>
  <si>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</si>
  <si>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</si>
  <si>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</si>
  <si>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</si>
  <si>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</si>
  <si>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</si>
  <si>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</si>
  <si>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</si>
  <si>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</si>
  <si>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</si>
  <si>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</si>
  <si>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</si>
  <si>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</si>
  <si>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</si>
  <si>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</si>
  <si>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</si>
  <si>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</si>
  <si>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</si>
  <si>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</si>
  <si>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</si>
  <si>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</si>
  <si>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</si>
  <si>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</si>
  <si>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</si>
  <si>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</si>
  <si>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</si>
  <si>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</si>
  <si>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</si>
  <si>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</si>
  <si>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</si>
  <si>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</si>
  <si>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</si>
  <si>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</si>
  <si>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</si>
  <si>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</si>
  <si>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</si>
  <si>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</si>
  <si>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</si>
  <si>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</si>
  <si>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</si>
  <si>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</si>
  <si>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</si>
  <si>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</si>
  <si>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</si>
  <si>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</si>
  <si>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</si>
  <si>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</si>
  <si>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</si>
  <si>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</si>
  <si>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</si>
  <si>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</si>
  <si>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</si>
  <si>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</si>
  <si>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</si>
  <si>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</si>
  <si>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</si>
  <si>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</si>
  <si>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</si>
  <si>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</si>
  <si>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</si>
  <si>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</si>
  <si>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</si>
  <si>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</si>
  <si>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</si>
  <si>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</si>
  <si>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</si>
  <si>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</si>
  <si>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</si>
  <si>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</si>
  <si>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</si>
  <si>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</si>
  <si>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</si>
  <si>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</si>
  <si>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</si>
  <si>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</si>
  <si>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</si>
  <si>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</si>
  <si>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</si>
  <si>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</si>
  <si>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</si>
  <si>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</si>
  <si>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</si>
  <si>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</si>
  <si>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</si>
  <si>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</si>
  <si>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</si>
  <si>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</si>
  <si>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</si>
  <si>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</si>
  <si>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</si>
  <si>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</si>
  <si>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</si>
  <si>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</si>
  <si>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</si>
  <si>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</si>
  <si>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</si>
  <si>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</si>
  <si>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</si>
  <si>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</si>
  <si>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</si>
  <si>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</si>
  <si>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</si>
  <si>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</si>
  <si>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</si>
  <si>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</si>
  <si>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</si>
  <si>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</si>
  <si>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</si>
  <si>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</si>
  <si>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</si>
  <si>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</si>
  <si>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</si>
  <si>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</si>
  <si>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</si>
  <si>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</si>
  <si>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</si>
  <si>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</si>
  <si>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</si>
  <si>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</si>
  <si>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</si>
  <si>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</si>
  <si>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</si>
  <si>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</si>
  <si>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</si>
  <si>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</si>
  <si>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</si>
  <si>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</si>
  <si>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</si>
  <si>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</si>
  <si>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</si>
  <si>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</si>
  <si>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</si>
  <si>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</si>
  <si>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</si>
  <si>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</si>
  <si>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</si>
  <si>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</si>
  <si>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</si>
  <si>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</si>
  <si>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</si>
  <si>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</si>
  <si>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</si>
  <si>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</si>
  <si>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</si>
  <si>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</si>
  <si>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</si>
  <si>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</si>
  <si>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</si>
  <si>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</si>
  <si>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</si>
  <si>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</si>
  <si>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</si>
  <si>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</si>
  <si>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</si>
  <si>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</si>
  <si>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</si>
  <si>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</si>
  <si>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</si>
  <si>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</si>
  <si>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</si>
  <si>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</si>
  <si>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</si>
  <si>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</si>
  <si>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</si>
  <si>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</si>
  <si>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</si>
  <si>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</si>
  <si>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</si>
  <si>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</si>
  <si>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</si>
  <si>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</si>
  <si>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</si>
  <si>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</si>
  <si>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</si>
  <si>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</si>
  <si>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</si>
  <si>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</si>
  <si>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</si>
  <si>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</si>
  <si>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</si>
  <si>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</si>
  <si>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</si>
  <si>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</si>
  <si>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</si>
  <si>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</si>
  <si>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</si>
  <si>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</si>
  <si>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</si>
  <si>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</si>
  <si>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</si>
  <si>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</si>
  <si>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</si>
  <si>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</si>
  <si>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</si>
  <si>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</si>
  <si>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</si>
  <si>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</si>
  <si>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</si>
  <si>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</si>
  <si>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</si>
  <si>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</si>
  <si>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</si>
  <si>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</si>
  <si>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</si>
  <si>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</si>
  <si>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</si>
  <si>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</si>
  <si>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</si>
  <si>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</si>
  <si>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</si>
  <si>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</si>
  <si>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</si>
  <si>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</si>
  <si>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</si>
  <si>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</si>
  <si>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</si>
  <si>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</si>
  <si>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</si>
  <si>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</si>
  <si>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</si>
  <si>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</si>
  <si>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</si>
  <si>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</si>
  <si>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</si>
  <si>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</si>
  <si>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</si>
  <si>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</si>
  <si>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</si>
  <si>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</si>
  <si>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</si>
  <si>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</si>
  <si>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</si>
  <si>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</si>
  <si>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</si>
  <si>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</si>
  <si>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</si>
  <si>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</si>
  <si>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</si>
  <si>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</si>
  <si>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</si>
  <si>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</si>
  <si>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</si>
  <si>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</si>
  <si>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</si>
  <si>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</si>
  <si>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</si>
  <si>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</si>
  <si>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</si>
  <si>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</si>
  <si>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</si>
  <si>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</si>
  <si>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</si>
  <si>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</si>
  <si>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</si>
  <si>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</si>
  <si>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</si>
  <si>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</si>
  <si>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</si>
  <si>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</si>
  <si>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</si>
  <si>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</si>
  <si>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</si>
  <si>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</si>
  <si>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</si>
  <si>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</si>
  <si>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</si>
  <si>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</si>
  <si>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</si>
  <si>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</si>
  <si>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</si>
  <si>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</si>
  <si>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</si>
  <si>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</si>
  <si>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</si>
  <si>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</si>
  <si>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</si>
  <si>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</si>
  <si>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</si>
  <si>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</si>
  <si>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</si>
  <si>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</si>
  <si>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</si>
  <si>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</si>
  <si>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</si>
  <si>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</si>
  <si>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</si>
  <si>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</si>
  <si>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</si>
  <si>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</si>
  <si>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</si>
  <si>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</si>
  <si>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</si>
  <si>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</si>
  <si>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</si>
  <si>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</si>
  <si>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</si>
  <si>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</si>
  <si>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</si>
  <si>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</si>
  <si>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</si>
  <si>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</si>
  <si>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</si>
  <si>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</si>
  <si>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</si>
  <si>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</si>
  <si>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</si>
  <si>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</si>
  <si>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</si>
  <si>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</si>
  <si>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</si>
  <si>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</si>
  <si>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</si>
  <si>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</si>
  <si>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</si>
  <si>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</si>
  <si>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</si>
  <si>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</si>
  <si>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</si>
  <si>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</si>
  <si>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</si>
  <si>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</si>
  <si>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</si>
  <si>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</si>
  <si>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</si>
  <si>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</si>
  <si>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</si>
  <si>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</si>
  <si>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</si>
  <si>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</si>
  <si>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</si>
  <si>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</si>
  <si>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</si>
  <si>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</si>
  <si>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</si>
  <si>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</si>
  <si>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</si>
  <si>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</si>
  <si>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</si>
  <si>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</si>
  <si>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</si>
  <si>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</si>
  <si>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</si>
  <si>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</si>
  <si>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</si>
  <si>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</si>
  <si>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</si>
  <si>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</si>
  <si>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</si>
  <si>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</si>
  <si>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</si>
  <si>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</si>
  <si>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</si>
  <si>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</si>
  <si>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</si>
  <si>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</si>
  <si>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</si>
  <si>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</si>
  <si>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</si>
  <si>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</si>
  <si>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</si>
  <si>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</si>
  <si>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</si>
  <si>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</si>
  <si>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</si>
  <si>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</si>
  <si>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</si>
  <si>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</si>
  <si>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</si>
  <si>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</si>
  <si>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</si>
  <si>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</si>
  <si>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</si>
  <si>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</si>
  <si>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</si>
  <si>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</si>
  <si>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</si>
  <si>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</si>
  <si>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</si>
  <si>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</si>
  <si>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</si>
  <si>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</si>
  <si>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</si>
  <si>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</si>
  <si>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</si>
  <si>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</si>
  <si>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</si>
  <si>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</si>
  <si>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</si>
  <si>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</si>
  <si>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</si>
  <si>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</si>
  <si>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</si>
  <si>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</si>
  <si>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</si>
  <si>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</si>
  <si>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</si>
  <si>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</si>
  <si>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</si>
  <si>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</si>
  <si>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</si>
  <si>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</si>
  <si>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</si>
  <si>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</si>
  <si>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</si>
  <si>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</si>
  <si>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</si>
  <si>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</si>
  <si>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</si>
  <si>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</si>
  <si>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</si>
  <si>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</si>
  <si>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</si>
  <si>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</si>
  <si>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</si>
  <si>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</si>
  <si>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</si>
  <si>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</si>
  <si>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</si>
  <si>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</si>
  <si>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</si>
  <si>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</si>
  <si>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</si>
  <si>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</si>
  <si>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</si>
  <si>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</si>
  <si>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</si>
  <si>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</si>
  <si>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</si>
  <si>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</si>
  <si>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</si>
  <si>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</si>
  <si>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</si>
  <si>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</si>
  <si>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</si>
  <si>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</si>
  <si>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</si>
  <si>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</si>
  <si>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</si>
  <si>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</si>
  <si>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</si>
  <si>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</si>
  <si>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</si>
  <si>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</si>
  <si>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</si>
  <si>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</si>
  <si>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</si>
  <si>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</si>
  <si>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</si>
  <si>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</si>
  <si>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</si>
  <si>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</si>
  <si>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</si>
  <si>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</si>
  <si>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</si>
  <si>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</si>
  <si>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</si>
  <si>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</si>
  <si>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</si>
  <si>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</si>
  <si>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</si>
  <si>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</si>
  <si>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</si>
  <si>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</si>
  <si>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</si>
  <si>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</si>
  <si>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</si>
  <si>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</si>
  <si>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</si>
  <si>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</si>
  <si>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</si>
  <si>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</si>
  <si>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</si>
  <si>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</si>
  <si>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</si>
  <si>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</si>
  <si>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</si>
  <si>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</si>
  <si>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</si>
  <si>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</si>
  <si>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</si>
  <si>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</si>
  <si>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</si>
  <si>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</si>
  <si>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</si>
  <si>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</si>
  <si>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</si>
  <si>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</si>
  <si>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</si>
  <si>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</si>
  <si>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</si>
  <si>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</si>
  <si>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</si>
  <si>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</si>
  <si>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</si>
  <si>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</si>
  <si>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</si>
  <si>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</si>
  <si>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</si>
  <si>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</si>
  <si>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</si>
  <si>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</si>
  <si>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</si>
  <si>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</si>
  <si>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</si>
  <si>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</si>
  <si>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</si>
  <si>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</si>
  <si>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</si>
  <si>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</si>
  <si>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</si>
  <si>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</si>
  <si>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</si>
  <si>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</si>
  <si>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</si>
  <si>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</si>
  <si>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</si>
  <si>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</si>
  <si>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</si>
  <si>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</si>
  <si>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</si>
  <si>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</si>
  <si>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</si>
  <si>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</si>
  <si>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</si>
  <si>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</si>
  <si>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</si>
  <si>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</si>
  <si>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</si>
  <si>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</si>
  <si>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</si>
  <si>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</si>
  <si>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</si>
  <si>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</si>
  <si>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</si>
  <si>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</si>
  <si>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</si>
  <si>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</si>
  <si>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</si>
  <si>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</si>
  <si>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</si>
  <si>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</si>
  <si>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</si>
  <si>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</si>
  <si>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</si>
  <si>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</si>
  <si>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</si>
  <si>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</si>
  <si>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</si>
  <si>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</si>
  <si>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</si>
  <si>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</si>
  <si>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</si>
  <si>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</si>
  <si>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</si>
  <si>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</si>
  <si>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</si>
  <si>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</si>
  <si>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</si>
  <si>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</si>
  <si>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</si>
  <si>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</si>
  <si>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</si>
  <si>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</si>
  <si>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</si>
  <si>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</si>
  <si>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</si>
  <si>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</si>
  <si>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</si>
  <si>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</si>
  <si>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</si>
  <si>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</si>
  <si>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</si>
  <si>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</si>
  <si>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</si>
  <si>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</si>
  <si>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</si>
  <si>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</si>
  <si>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</si>
  <si>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</si>
  <si>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</si>
  <si>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</si>
  <si>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</si>
  <si>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</si>
  <si>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</si>
  <si>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</si>
  <si>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</si>
  <si>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</si>
  <si>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</si>
  <si>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</si>
  <si>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</si>
  <si>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</si>
  <si>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</si>
  <si>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</si>
  <si>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</si>
  <si>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</si>
  <si>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</si>
  <si>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</si>
  <si>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</si>
  <si>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</si>
  <si>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</si>
  <si>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</si>
  <si>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</si>
  <si>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</si>
  <si>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</si>
  <si>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</si>
  <si>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</si>
  <si>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</si>
  <si>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</si>
  <si>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</si>
  <si>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</si>
  <si>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</si>
  <si>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</si>
  <si>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</si>
  <si>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</si>
  <si>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</si>
  <si>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</si>
  <si>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</si>
  <si>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</si>
  <si>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</si>
  <si>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</si>
  <si>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</si>
  <si>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</si>
  <si>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</si>
  <si>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</si>
  <si>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</si>
  <si>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</si>
  <si>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</si>
  <si>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</si>
  <si>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</si>
  <si>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</si>
  <si>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</si>
  <si>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</si>
  <si>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</si>
  <si>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</si>
  <si>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</si>
  <si>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</si>
  <si>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</si>
  <si>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</si>
  <si>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</si>
  <si>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</si>
  <si>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</si>
  <si>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</si>
  <si>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</si>
  <si>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</si>
  <si>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</si>
  <si>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</si>
  <si>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</si>
  <si>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</si>
  <si>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</si>
  <si>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</si>
  <si>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</si>
  <si>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</si>
  <si>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</si>
  <si>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</si>
  <si>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</si>
  <si>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</si>
  <si>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</si>
  <si>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</si>
  <si>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</si>
  <si>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</si>
  <si>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</si>
  <si>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</si>
  <si>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</si>
  <si>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</si>
  <si>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</si>
  <si>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</si>
  <si>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</si>
  <si>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</si>
  <si>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</si>
  <si>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</si>
  <si>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</si>
  <si>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</si>
  <si>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</si>
  <si>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</si>
  <si>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</si>
  <si>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</si>
  <si>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</si>
  <si>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</si>
  <si>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</si>
  <si>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</si>
  <si>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</si>
  <si>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</si>
  <si>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</si>
  <si>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</si>
  <si>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</si>
  <si>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</si>
  <si>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</si>
  <si>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</si>
  <si>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</si>
  <si>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</si>
  <si>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</si>
  <si>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</si>
  <si>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</si>
  <si>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</si>
  <si>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</si>
  <si>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</si>
  <si>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</si>
  <si>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</si>
  <si>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</si>
  <si>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</si>
  <si>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</si>
  <si>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</si>
  <si>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</si>
  <si>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</si>
  <si>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</si>
  <si>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</si>
  <si>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</si>
  <si>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</si>
  <si>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</si>
  <si>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</si>
  <si>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</si>
  <si>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</si>
  <si>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</si>
  <si>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</si>
  <si>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</si>
  <si>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</si>
  <si>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</si>
  <si>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</si>
  <si>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</si>
  <si>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</si>
  <si>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</si>
  <si>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</si>
  <si>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</si>
  <si>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</si>
  <si>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</si>
  <si>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</si>
  <si>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</si>
  <si>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</si>
  <si>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</si>
  <si>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</si>
  <si>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</si>
  <si>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</si>
  <si>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</si>
  <si>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</si>
  <si>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</si>
  <si>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</si>
  <si>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</si>
  <si>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</si>
  <si>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</si>
  <si>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</si>
  <si>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</si>
  <si>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</si>
  <si>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</si>
  <si>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</si>
  <si>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</si>
  <si>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</si>
  <si>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</si>
  <si>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</si>
  <si>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</si>
  <si>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</si>
  <si>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</si>
  <si>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</si>
  <si>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</si>
  <si>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</si>
  <si>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</si>
  <si>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</si>
  <si>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</si>
  <si>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</si>
  <si>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</si>
  <si>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</si>
  <si>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</si>
  <si>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</si>
  <si>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</si>
  <si>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</si>
  <si>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</si>
  <si>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</si>
  <si>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</si>
  <si>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</si>
  <si>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</si>
  <si>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</si>
  <si>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</si>
  <si>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</si>
  <si>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</si>
  <si>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</si>
  <si>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</si>
  <si>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</si>
  <si>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</si>
  <si>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</si>
  <si>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</si>
  <si>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</si>
  <si>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</si>
  <si>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</si>
  <si>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</si>
  <si>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</si>
  <si>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</si>
  <si>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</si>
  <si>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</si>
  <si>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</si>
  <si>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</si>
  <si>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</si>
  <si>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</si>
  <si>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</si>
  <si>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</si>
  <si>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</si>
  <si>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</si>
  <si>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</si>
  <si>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</si>
  <si>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</si>
  <si>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</si>
  <si>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</si>
  <si>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</si>
  <si>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</si>
  <si>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</si>
  <si>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</si>
  <si>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</si>
  <si>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</si>
  <si>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</si>
  <si>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</si>
  <si>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</si>
  <si>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</si>
  <si>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</si>
  <si>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</si>
  <si>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</si>
  <si>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</si>
  <si>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</si>
  <si>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</si>
  <si>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</si>
  <si>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</si>
  <si>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</si>
  <si>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</si>
  <si>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</si>
  <si>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</si>
  <si>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</si>
  <si>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</si>
  <si>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</si>
  <si>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</si>
  <si>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</si>
  <si>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</si>
  <si>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</si>
  <si>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</si>
  <si>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</si>
  <si>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</si>
  <si>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</si>
  <si>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</si>
  <si>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</si>
  <si>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</si>
  <si>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</si>
  <si>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</si>
  <si>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</si>
  <si>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</si>
  <si>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</si>
  <si>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</si>
  <si>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</si>
  <si>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</si>
  <si>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</si>
  <si>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</si>
  <si>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</si>
  <si>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</si>
  <si>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</si>
  <si>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</si>
  <si>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</si>
  <si>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</si>
  <si>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</si>
  <si>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</si>
  <si>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</si>
  <si>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</si>
  <si>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</si>
  <si>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</si>
  <si>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</si>
  <si>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</si>
  <si>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</si>
  <si>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</si>
  <si>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</si>
  <si>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</si>
  <si>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</si>
  <si>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</si>
  <si>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</si>
  <si>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</si>
  <si>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</si>
  <si>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</si>
  <si>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</si>
  <si>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</si>
  <si>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</si>
  <si>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</si>
  <si>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</si>
  <si>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</si>
  <si>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</si>
  <si>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</si>
  <si>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</si>
  <si>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</si>
  <si>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</si>
  <si>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</si>
  <si>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</si>
  <si>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</si>
  <si>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</si>
  <si>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</si>
  <si>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</si>
  <si>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</si>
  <si>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</si>
  <si>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</si>
  <si>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</si>
  <si>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</si>
  <si>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</si>
  <si>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</si>
  <si>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</si>
  <si>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</si>
  <si>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</si>
  <si>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</si>
  <si>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</si>
  <si>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</si>
  <si>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</si>
  <si>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</si>
  <si>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</si>
  <si>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</si>
  <si>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</si>
  <si>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</si>
  <si>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</si>
  <si>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</si>
  <si>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</si>
  <si>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</si>
  <si>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</si>
  <si>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</si>
  <si>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</si>
  <si>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</si>
  <si>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</si>
  <si>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</si>
  <si>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</si>
  <si>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</si>
  <si>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</si>
  <si>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</si>
  <si>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</si>
  <si>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</si>
  <si>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</si>
  <si>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</si>
  <si>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</si>
  <si>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</si>
  <si>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</si>
  <si>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</si>
  <si>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</si>
  <si>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</si>
  <si>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</si>
  <si>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</si>
  <si>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</si>
  <si>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</si>
  <si>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</si>
  <si>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</si>
  <si>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</si>
  <si>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</si>
  <si>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</si>
  <si>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</si>
  <si>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</si>
  <si>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</si>
  <si>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</si>
  <si>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</si>
  <si>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</si>
  <si>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</si>
  <si>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</si>
  <si>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</si>
  <si>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</si>
  <si>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</si>
  <si>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</si>
  <si>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</si>
  <si>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</si>
  <si>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</si>
  <si>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</si>
  <si>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</si>
  <si>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</si>
  <si>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</si>
  <si>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</si>
  <si>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</si>
  <si>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</si>
  <si>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</si>
  <si>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</si>
  <si>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</si>
  <si>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</si>
  <si>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</si>
  <si>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</si>
  <si>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</si>
  <si>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</si>
  <si>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</si>
  <si>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</si>
  <si>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</si>
  <si>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</si>
  <si>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</si>
  <si>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</si>
  <si>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</si>
  <si>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</si>
  <si>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</si>
  <si>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</si>
  <si>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</si>
  <si>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</si>
  <si>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</si>
  <si>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</si>
  <si>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</si>
  <si>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</si>
  <si>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</si>
  <si>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</si>
  <si>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</si>
  <si>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</si>
  <si>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</si>
  <si>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</si>
  <si>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</si>
  <si>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</si>
  <si>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</si>
  <si>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</si>
  <si>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</si>
  <si>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</si>
  <si>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</si>
  <si>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</si>
  <si>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</si>
  <si>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</si>
  <si>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</si>
  <si>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</si>
  <si>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</si>
  <si>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</si>
  <si>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</si>
  <si>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</si>
  <si>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</si>
  <si>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</si>
  <si>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</si>
  <si>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</si>
  <si>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</si>
  <si>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</si>
  <si>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</si>
  <si>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</si>
  <si>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</si>
  <si>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</si>
  <si>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</si>
  <si>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</si>
  <si>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</si>
  <si>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</si>
  <si>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</si>
  <si>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</si>
  <si>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</si>
  <si>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</si>
  <si>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</si>
  <si>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</si>
  <si>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</si>
  <si>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</si>
  <si>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</si>
  <si>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</si>
  <si>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</si>
  <si>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</si>
  <si>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</si>
  <si>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</si>
  <si>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</si>
  <si>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</si>
  <si>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</si>
  <si>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</si>
  <si>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</si>
  <si>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</si>
  <si>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</si>
  <si>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</si>
  <si>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</si>
  <si>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</si>
  <si>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</si>
  <si>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</si>
  <si>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</si>
  <si>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</si>
  <si>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</si>
  <si>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</si>
  <si>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</si>
  <si>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</si>
  <si>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</si>
  <si>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</si>
  <si>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</si>
  <si>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</si>
  <si>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</si>
  <si>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</si>
  <si>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</si>
  <si>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</si>
  <si>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</si>
  <si>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</si>
  <si>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</si>
  <si>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</si>
  <si>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</si>
  <si>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</si>
  <si>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</si>
  <si>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</si>
  <si>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</si>
  <si>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</si>
  <si>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</si>
  <si>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</si>
  <si>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</si>
  <si>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</si>
  <si>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</si>
  <si>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</si>
  <si>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</si>
  <si>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</si>
  <si>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</si>
  <si>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</si>
  <si>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</si>
  <si>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</si>
  <si>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</si>
  <si>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</si>
  <si>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</si>
  <si>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</si>
  <si>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</si>
  <si>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</si>
  <si>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</si>
  <si>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</si>
  <si>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</si>
  <si>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</si>
  <si>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</si>
  <si>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</si>
  <si>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</si>
  <si>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</si>
  <si>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</si>
  <si>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</si>
  <si>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</si>
  <si>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</si>
  <si>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</si>
  <si>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</si>
  <si>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</si>
  <si>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</si>
  <si>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</si>
  <si>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</si>
  <si>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</si>
  <si>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</si>
  <si>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</si>
  <si>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</si>
  <si>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</si>
  <si>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</si>
  <si>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</si>
  <si>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</si>
  <si>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</si>
  <si>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</si>
  <si>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</si>
  <si>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</si>
  <si>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</si>
  <si>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</si>
  <si>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</si>
  <si>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</si>
  <si>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</si>
  <si>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</si>
  <si>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</si>
  <si>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</si>
  <si>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</si>
  <si>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</si>
  <si>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</si>
  <si>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</si>
  <si>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</si>
  <si>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</si>
  <si>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</si>
  <si>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</si>
  <si>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</si>
  <si>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</si>
  <si>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</si>
  <si>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</si>
  <si>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</si>
  <si>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</si>
  <si>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</si>
  <si>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</si>
  <si>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</si>
  <si>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</si>
  <si>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</si>
  <si>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</si>
  <si>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</si>
  <si>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</si>
  <si>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</si>
  <si>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</si>
  <si>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</si>
  <si>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</si>
  <si>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</si>
  <si>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</si>
  <si>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</si>
  <si>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</si>
  <si>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</si>
  <si>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</si>
  <si>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</si>
  <si>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</si>
  <si>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</si>
  <si>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</si>
  <si>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</si>
  <si>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</si>
  <si>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</si>
  <si>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</si>
  <si>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</si>
  <si>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</si>
  <si>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</si>
  <si>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</si>
  <si>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</si>
  <si>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</si>
  <si>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</si>
  <si>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</si>
  <si>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</si>
  <si>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</si>
  <si>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</si>
  <si>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</si>
  <si>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</si>
  <si>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</si>
  <si>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</si>
  <si>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</si>
  <si>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</si>
  <si>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</si>
  <si>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</si>
  <si>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</si>
  <si>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</si>
  <si>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</si>
  <si>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</si>
  <si>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</si>
  <si>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</si>
  <si>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</si>
  <si>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</si>
  <si>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</si>
  <si>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</si>
  <si>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</si>
  <si>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</si>
  <si>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</si>
  <si>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</si>
  <si>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</si>
  <si>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</si>
  <si>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</si>
  <si>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</si>
  <si>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</si>
  <si>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</si>
  <si>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</si>
  <si>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</si>
  <si>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</si>
  <si>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</si>
  <si>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</si>
  <si>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</si>
  <si>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</si>
  <si>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</si>
  <si>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</si>
  <si>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</si>
  <si>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</si>
  <si>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</si>
  <si>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</si>
  <si>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</si>
  <si>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</si>
  <si>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</si>
  <si>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</si>
  <si>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</si>
  <si>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</si>
  <si>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</si>
  <si>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</si>
  <si>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</si>
  <si>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</si>
  <si>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</si>
  <si>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</si>
  <si>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</si>
  <si>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</si>
  <si>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</si>
  <si>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</si>
  <si>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</si>
  <si>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</si>
  <si>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</si>
  <si>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</si>
  <si>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</si>
  <si>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</si>
  <si>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</si>
  <si>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</si>
  <si>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</si>
  <si>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</si>
  <si>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</si>
  <si>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</si>
  <si>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</si>
  <si>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</si>
  <si>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</si>
  <si>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</si>
  <si>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</si>
  <si>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</si>
  <si>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</si>
  <si>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</si>
  <si>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</si>
  <si>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</si>
  <si>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</si>
  <si>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</si>
  <si>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</si>
  <si>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</si>
  <si>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</si>
  <si>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</si>
  <si>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</si>
  <si>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</si>
  <si>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</si>
  <si>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</si>
  <si>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</si>
  <si>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</si>
  <si>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</si>
  <si>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</si>
  <si>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</si>
  <si>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</si>
  <si>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</si>
  <si>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</si>
  <si>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</si>
  <si>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</si>
  <si>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</si>
  <si>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</si>
  <si>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</si>
  <si>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</si>
  <si>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</si>
  <si>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</si>
  <si>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</si>
  <si>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</si>
  <si>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</si>
  <si>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</si>
  <si>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</si>
  <si>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</si>
  <si>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</si>
  <si>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</si>
  <si>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</si>
  <si>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</si>
  <si>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</si>
  <si>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</si>
  <si>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</si>
  <si>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</si>
  <si>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</si>
  <si>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</si>
  <si>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</si>
  <si>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</si>
  <si>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</si>
  <si>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</si>
  <si>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</si>
  <si>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</si>
  <si>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</si>
  <si>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</si>
  <si>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</si>
  <si>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</si>
  <si>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</si>
  <si>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</si>
  <si>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</si>
  <si>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</si>
  <si>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</si>
  <si>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</si>
  <si>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</si>
  <si>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</si>
  <si>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</si>
  <si>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</si>
  <si>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</si>
  <si>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</si>
  <si>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</si>
  <si>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</si>
  <si>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</si>
  <si>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</si>
  <si>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</si>
  <si>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</si>
  <si>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</si>
  <si>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</si>
  <si>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</si>
  <si>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</si>
  <si>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</si>
  <si>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</si>
  <si>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</si>
  <si>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</si>
  <si>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</si>
  <si>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</si>
  <si>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</si>
  <si>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</si>
  <si>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</si>
  <si>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</si>
  <si>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</si>
  <si>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</si>
  <si>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</si>
  <si>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</si>
  <si>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</si>
  <si>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</si>
  <si>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</si>
  <si>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</si>
  <si>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</si>
  <si>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</si>
  <si>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</si>
  <si>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</si>
  <si>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</si>
  <si>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</si>
  <si>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</si>
  <si>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</si>
  <si>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</si>
  <si>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</si>
  <si>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</si>
  <si>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</si>
  <si>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</si>
  <si>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</si>
  <si>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</si>
  <si>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</si>
  <si>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</si>
  <si>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</si>
  <si>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</si>
  <si>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</si>
  <si>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</si>
  <si>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</si>
  <si>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</si>
  <si>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</si>
  <si>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</si>
  <si>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</si>
  <si>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</si>
  <si>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</si>
  <si>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</si>
  <si>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</si>
  <si>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</si>
  <si>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</si>
  <si>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</si>
  <si>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</si>
  <si>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</si>
  <si>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</si>
  <si>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</si>
  <si>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</si>
  <si>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</si>
  <si>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</si>
  <si>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</si>
  <si>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</si>
  <si>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</si>
  <si>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</si>
  <si>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</si>
  <si>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</si>
  <si>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</si>
  <si>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</si>
  <si>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</si>
  <si>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</si>
  <si>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</si>
  <si>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</si>
  <si>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</si>
  <si>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</si>
  <si>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</si>
  <si>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</si>
  <si>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</si>
  <si>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</si>
  <si>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</si>
  <si>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</si>
  <si>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</si>
  <si>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</si>
  <si>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</si>
  <si>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</si>
  <si>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</si>
  <si>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</si>
  <si>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</si>
  <si>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</si>
  <si>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</si>
  <si>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</si>
  <si>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</si>
  <si>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</si>
  <si>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</si>
  <si>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</si>
  <si>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</si>
  <si>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</si>
  <si>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</si>
  <si>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</si>
  <si>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</si>
  <si>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</si>
  <si>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</si>
  <si>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</si>
  <si>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</si>
  <si>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</si>
  <si>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</si>
  <si>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</si>
  <si>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</si>
  <si>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</si>
  <si>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</si>
  <si>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</si>
  <si>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</si>
  <si>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</si>
  <si>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</si>
  <si>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</si>
  <si>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</si>
  <si>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</si>
  <si>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</si>
  <si>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</si>
  <si>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</si>
  <si>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</si>
  <si>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</si>
  <si>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</si>
  <si>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</si>
  <si>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</si>
  <si>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</si>
  <si>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</si>
  <si>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</si>
  <si>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</si>
  <si>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</si>
  <si>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</si>
  <si>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</si>
  <si>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</si>
  <si>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</si>
  <si>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</si>
  <si>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</si>
  <si>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</si>
  <si>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</si>
  <si>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</si>
  <si>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</si>
  <si>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</si>
  <si>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</si>
  <si>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</si>
  <si>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</si>
  <si>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</si>
  <si>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</si>
  <si>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</si>
  <si>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</si>
  <si>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</si>
  <si>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</si>
  <si>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</si>
  <si>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</si>
  <si>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</si>
  <si>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</si>
  <si>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</si>
  <si>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</si>
  <si>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</si>
  <si>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</si>
  <si>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</si>
  <si>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</si>
  <si>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</si>
  <si>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</si>
  <si>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</si>
  <si>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</si>
  <si>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</si>
  <si>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</si>
  <si>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</si>
  <si>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</si>
  <si>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</si>
  <si>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</si>
  <si>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</si>
  <si>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</si>
  <si>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</si>
  <si>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</si>
  <si>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</si>
  <si>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</si>
  <si>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</si>
  <si>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</si>
  <si>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</si>
  <si>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</si>
  <si>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</si>
  <si>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</si>
  <si>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</si>
  <si>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</si>
  <si>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</si>
  <si>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</si>
  <si>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</si>
  <si>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</si>
  <si>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</si>
  <si>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</si>
  <si>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</si>
  <si>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</si>
  <si>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</si>
  <si>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</si>
  <si>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</si>
  <si>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</si>
  <si>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</si>
  <si>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</si>
  <si>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</si>
  <si>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</si>
  <si>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</si>
  <si>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</si>
  <si>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</si>
  <si>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</si>
  <si>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</si>
  <si>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</si>
  <si>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</si>
  <si>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</si>
  <si>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</si>
  <si>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</si>
  <si>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</si>
  <si>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</si>
  <si>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</si>
  <si>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</si>
  <si>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</si>
  <si>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</si>
  <si>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</si>
  <si>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</si>
  <si>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</si>
  <si>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</si>
  <si>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</si>
  <si>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</si>
  <si>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</si>
  <si>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</si>
  <si>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</si>
  <si>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</si>
  <si>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</si>
  <si>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</si>
  <si>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</si>
  <si>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</si>
  <si>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</si>
  <si>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</si>
  <si>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</si>
  <si>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</si>
  <si>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</si>
  <si>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</si>
  <si>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</si>
  <si>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</si>
  <si>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</si>
  <si>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</si>
  <si>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</si>
  <si>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</si>
  <si>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</si>
  <si>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</si>
  <si>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</si>
  <si>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</si>
  <si>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</si>
  <si>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</si>
  <si>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</si>
  <si>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</si>
  <si>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</si>
  <si>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</si>
  <si>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</si>
  <si>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</si>
  <si>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</si>
  <si>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</si>
  <si>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</si>
  <si>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</si>
  <si>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</si>
  <si>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</si>
  <si>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</si>
  <si>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</si>
  <si>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</si>
  <si>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</si>
  <si>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</si>
  <si>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</si>
  <si>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</si>
  <si>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</si>
  <si>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</si>
  <si>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</si>
  <si>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</si>
  <si>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</si>
  <si>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</si>
  <si>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</si>
  <si>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</si>
  <si>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</si>
  <si>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</si>
  <si>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</si>
  <si>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</si>
  <si>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</si>
  <si>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</si>
  <si>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</si>
  <si>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</si>
  <si>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</si>
  <si>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</si>
  <si>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</si>
  <si>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</si>
  <si>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</si>
  <si>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</si>
  <si>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</si>
  <si>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</si>
  <si>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</si>
  <si>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</si>
  <si>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</si>
  <si>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</si>
  <si>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</si>
  <si>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</si>
  <si>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</si>
  <si>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</si>
  <si>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</si>
  <si>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</si>
  <si>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</si>
  <si>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</si>
  <si>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</si>
  <si>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</si>
  <si>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</si>
  <si>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</si>
  <si>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</si>
  <si>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</si>
  <si>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</si>
  <si>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</si>
  <si>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</si>
  <si>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</si>
  <si>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</si>
  <si>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</si>
  <si>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</si>
  <si>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</si>
  <si>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</si>
  <si>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</si>
  <si>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</si>
  <si>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</si>
  <si>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</si>
  <si>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</si>
  <si>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</si>
  <si>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</si>
  <si>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</si>
  <si>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</si>
  <si>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</si>
  <si>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</si>
  <si>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</si>
  <si>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</si>
  <si>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</si>
  <si>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</si>
  <si>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</si>
  <si>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</si>
  <si>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</si>
  <si>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</si>
  <si>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</si>
  <si>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</si>
  <si>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</si>
  <si>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</si>
  <si>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</si>
  <si>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</si>
  <si>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</si>
  <si>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</si>
  <si>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</si>
  <si>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</si>
  <si>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</si>
  <si>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</si>
  <si>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</si>
  <si>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</si>
  <si>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</si>
  <si>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</si>
  <si>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</si>
  <si>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</si>
  <si>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</si>
  <si>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</si>
  <si>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</si>
  <si>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</si>
  <si>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</si>
  <si>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</si>
  <si>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</si>
  <si>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</si>
  <si>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</si>
  <si>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</si>
  <si>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</si>
  <si>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</si>
  <si>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</si>
  <si>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</si>
  <si>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</si>
  <si>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</si>
  <si>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</si>
  <si>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</si>
  <si>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</si>
  <si>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</si>
  <si>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</si>
  <si>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</si>
  <si>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</si>
  <si>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</si>
  <si>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</si>
  <si>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</si>
  <si>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</si>
  <si>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</si>
  <si>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</si>
  <si>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</si>
  <si>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</si>
  <si>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</si>
  <si>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</si>
  <si>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</si>
  <si>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</si>
  <si>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</si>
  <si>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</si>
  <si>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</si>
  <si>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</si>
  <si>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</si>
  <si>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</si>
  <si>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</si>
  <si>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</si>
  <si>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</si>
  <si>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</si>
  <si>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</si>
  <si>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</si>
  <si>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</si>
  <si>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</si>
  <si>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</si>
  <si>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</si>
  <si>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</si>
  <si>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</si>
  <si>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</si>
  <si>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</si>
  <si>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</si>
  <si>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</si>
  <si>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</si>
  <si>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</si>
  <si>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</si>
  <si>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</si>
  <si>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</si>
  <si>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</si>
  <si>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</si>
  <si>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</si>
  <si>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</si>
  <si>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</si>
  <si>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</si>
  <si>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</si>
  <si>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</si>
  <si>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</si>
  <si>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</si>
  <si>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</si>
  <si>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</si>
  <si>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</si>
  <si>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</si>
  <si>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</si>
  <si>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</si>
  <si>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</si>
  <si>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</si>
  <si>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</si>
  <si>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</si>
  <si>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</si>
  <si>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</si>
  <si>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</si>
  <si>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</si>
  <si>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</si>
  <si>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</si>
  <si>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</si>
  <si>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</si>
  <si>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</si>
  <si>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</si>
  <si>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</si>
  <si>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</si>
  <si>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</si>
  <si>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</si>
  <si>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</si>
  <si>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</si>
  <si>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</si>
  <si>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</si>
  <si>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</si>
  <si>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</si>
  <si>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</si>
  <si>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</si>
  <si>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</si>
  <si>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</si>
  <si>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</si>
  <si>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</si>
  <si>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</si>
  <si>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</si>
  <si>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</si>
  <si>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</si>
  <si>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</si>
  <si>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</si>
  <si>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</si>
  <si>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</si>
  <si>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</si>
  <si>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</si>
  <si>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</si>
  <si>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</si>
  <si>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</si>
  <si>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</si>
  <si>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</si>
  <si>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</si>
  <si>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</si>
  <si>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</si>
  <si>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</si>
  <si>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</si>
  <si>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</si>
  <si>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</si>
  <si>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</si>
  <si>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</si>
  <si>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</si>
  <si>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</si>
  <si>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</si>
  <si>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</si>
  <si>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</si>
  <si>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</si>
  <si>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</si>
  <si>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</si>
  <si>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</si>
  <si>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</si>
  <si>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</si>
  <si>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</si>
  <si>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</si>
  <si>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</si>
  <si>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</si>
  <si>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</si>
  <si>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</si>
  <si>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</si>
  <si>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</si>
  <si>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</si>
  <si>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</si>
  <si>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</si>
  <si>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</si>
  <si>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</si>
  <si>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</si>
  <si>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</si>
  <si>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</si>
  <si>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</si>
  <si>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</si>
  <si>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</si>
  <si>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</si>
  <si>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</si>
  <si>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</si>
  <si>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</si>
  <si>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</si>
  <si>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</si>
  <si>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</si>
  <si>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</si>
  <si>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</si>
  <si>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</si>
  <si>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</si>
  <si>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</si>
  <si>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</si>
  <si>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</si>
  <si>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</si>
  <si>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</si>
  <si>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</si>
  <si>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</si>
  <si>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</si>
  <si>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</si>
  <si>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</si>
  <si>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</si>
  <si>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</si>
  <si>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</si>
  <si>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</si>
  <si>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</si>
  <si>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</si>
  <si>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</si>
  <si>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</si>
  <si>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</si>
  <si>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</si>
  <si>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</si>
  <si>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</si>
  <si>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</si>
  <si>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</si>
  <si>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</si>
  <si>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</si>
  <si>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</si>
  <si>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</si>
  <si>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</si>
  <si>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</si>
  <si>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</si>
  <si>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</si>
  <si>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</si>
  <si>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</si>
  <si>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</si>
  <si>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</si>
  <si>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</si>
  <si>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</si>
  <si>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</si>
  <si>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</si>
  <si>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</si>
  <si>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</si>
  <si>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</si>
  <si>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</si>
  <si>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</si>
  <si>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</si>
  <si>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</si>
  <si>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</si>
  <si>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</si>
  <si>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</si>
  <si>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</si>
  <si>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</si>
  <si>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</si>
  <si>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</si>
  <si>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</si>
  <si>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</si>
  <si>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</si>
  <si>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</si>
  <si>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</si>
  <si>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</si>
  <si>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</si>
  <si>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</si>
  <si>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</si>
  <si>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</si>
  <si>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</si>
  <si>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</si>
  <si>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</si>
  <si>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</si>
  <si>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</si>
  <si>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</si>
  <si>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</si>
  <si>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</si>
  <si>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</si>
  <si>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</si>
  <si>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</si>
  <si>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</si>
  <si>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</si>
  <si>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</si>
  <si>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</si>
  <si>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</si>
  <si>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</si>
  <si>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</si>
  <si>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</si>
  <si>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</si>
  <si>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</si>
  <si>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</si>
  <si>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</si>
  <si>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</si>
  <si>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</si>
  <si>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</si>
  <si>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</si>
  <si>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</si>
  <si>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</si>
  <si>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</si>
  <si>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</si>
  <si>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</si>
  <si>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</si>
  <si>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</si>
  <si>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</si>
  <si>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</si>
  <si>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</si>
  <si>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</si>
  <si>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</si>
  <si>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</si>
  <si>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</si>
  <si>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</si>
  <si>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</si>
  <si>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</si>
  <si>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</si>
  <si>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</si>
  <si>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</si>
  <si>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</si>
  <si>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</si>
  <si>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</si>
  <si>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</si>
  <si>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</si>
  <si>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</si>
  <si>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</si>
  <si>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</si>
  <si>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</si>
  <si>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</si>
  <si>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</si>
  <si>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</si>
  <si>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</si>
  <si>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</si>
  <si>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</si>
  <si>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</si>
  <si>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</si>
  <si>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</si>
  <si>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</si>
  <si>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</si>
  <si>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</si>
  <si>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</si>
  <si>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</si>
  <si>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</si>
  <si>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</si>
  <si>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</si>
  <si>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</si>
  <si>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</si>
  <si>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</si>
  <si>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</si>
  <si>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</si>
  <si>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</si>
  <si>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</si>
  <si>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</si>
  <si>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</si>
  <si>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</si>
  <si>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</si>
  <si>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</si>
  <si>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</si>
  <si>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</si>
  <si>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</si>
  <si>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</si>
  <si>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</si>
  <si>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</si>
  <si>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</si>
  <si>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</si>
  <si>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</si>
  <si>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</si>
  <si>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</si>
  <si>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</si>
  <si>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</si>
  <si>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</si>
  <si>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</si>
  <si>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</si>
  <si>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</si>
  <si>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</si>
  <si>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</si>
  <si>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</si>
  <si>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</si>
  <si>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</si>
  <si>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</si>
  <si>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</si>
  <si>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</si>
  <si>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</si>
  <si>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</si>
  <si>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</si>
  <si>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</si>
  <si>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</si>
  <si>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</si>
  <si>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</si>
  <si>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</si>
  <si>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</si>
  <si>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</si>
  <si>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</si>
  <si>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</si>
  <si>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</si>
  <si>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</si>
  <si>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</si>
  <si>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</si>
  <si>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</si>
  <si>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</si>
  <si>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</si>
  <si>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</si>
  <si>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</si>
  <si>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</si>
  <si>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</si>
  <si>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</si>
  <si>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</si>
  <si>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</si>
  <si>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</si>
  <si>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</si>
  <si>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</si>
  <si>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</si>
  <si>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</si>
  <si>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</si>
  <si>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</si>
  <si>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</si>
  <si>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</si>
  <si>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</si>
  <si>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</si>
  <si>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</si>
  <si>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</si>
  <si>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</si>
  <si>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</si>
  <si>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</si>
  <si>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</si>
  <si>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</si>
  <si>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</si>
  <si>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</si>
  <si>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</si>
  <si>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</si>
  <si>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</si>
  <si>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</si>
  <si>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</si>
  <si>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</si>
  <si>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</si>
  <si>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</si>
  <si>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</si>
  <si>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</si>
  <si>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</si>
  <si>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</si>
  <si>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</si>
  <si>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</si>
  <si>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</si>
  <si>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</si>
  <si>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</si>
  <si>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</si>
  <si>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</si>
  <si>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</si>
  <si>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</si>
  <si>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</si>
  <si>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</si>
  <si>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</si>
  <si>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</si>
  <si>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</si>
  <si>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</si>
  <si>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</si>
  <si>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</si>
  <si>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</si>
  <si>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</si>
  <si>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</si>
  <si>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</si>
  <si>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</si>
  <si>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</si>
  <si>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</si>
  <si>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</si>
  <si>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</si>
  <si>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</si>
  <si>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</si>
  <si>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</si>
  <si>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</si>
  <si>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</si>
  <si>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</si>
  <si>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</si>
  <si>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</si>
  <si>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</si>
  <si>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</si>
  <si>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</si>
  <si>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</si>
  <si>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</si>
  <si>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</si>
  <si>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</si>
  <si>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</si>
  <si>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</si>
  <si>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</si>
  <si>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</si>
  <si>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</si>
  <si>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</si>
  <si>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</si>
  <si>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</si>
  <si>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</si>
  <si>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</si>
  <si>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</si>
  <si>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</si>
  <si>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</si>
  <si>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</si>
  <si>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</si>
  <si>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</si>
  <si>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</si>
  <si>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</si>
  <si>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</si>
  <si>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</si>
  <si>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</si>
  <si>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</si>
  <si>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</si>
  <si>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</si>
  <si>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</si>
  <si>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</si>
  <si>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</si>
  <si>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</si>
  <si>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</si>
  <si>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</si>
  <si>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</si>
  <si>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</si>
  <si>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</si>
  <si>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</si>
  <si>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</si>
  <si>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</si>
  <si>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</si>
  <si>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</si>
  <si>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</si>
  <si>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</si>
  <si>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</si>
  <si>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</si>
  <si>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</si>
  <si>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</si>
  <si>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</si>
  <si>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</si>
  <si>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</si>
  <si>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</si>
  <si>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</si>
  <si>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</si>
  <si>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</si>
  <si>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</si>
  <si>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</si>
  <si>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</si>
  <si>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</si>
  <si>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</si>
  <si>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</si>
  <si>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</si>
  <si>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</si>
  <si>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</si>
  <si>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</si>
  <si>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</si>
  <si>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</si>
  <si>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</si>
  <si>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</si>
  <si>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</si>
  <si>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</si>
  <si>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</si>
  <si>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</si>
  <si>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</si>
  <si>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</si>
  <si>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</si>
  <si>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</si>
  <si>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</si>
  <si>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</si>
  <si>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</si>
  <si>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</si>
  <si>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</si>
  <si>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</si>
  <si>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</si>
  <si>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</si>
  <si>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</si>
  <si>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</si>
  <si>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</si>
  <si>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</si>
  <si>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</si>
  <si>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</si>
  <si>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</si>
  <si>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</si>
  <si>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</si>
  <si>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</si>
  <si>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</si>
  <si>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</si>
  <si>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</si>
  <si>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</si>
  <si>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</si>
  <si>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</si>
  <si>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</si>
  <si>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</si>
  <si>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</si>
  <si>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</si>
  <si>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</si>
  <si>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</si>
  <si>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</si>
  <si>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</si>
  <si>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</si>
  <si>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</si>
  <si>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</si>
  <si>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</si>
  <si>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</si>
  <si>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</si>
  <si>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</si>
  <si>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</si>
  <si>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</si>
  <si>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</si>
  <si>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</si>
  <si>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</si>
  <si>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</si>
  <si>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</si>
  <si>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</si>
  <si>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</si>
  <si>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</si>
  <si>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</si>
  <si>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</si>
  <si>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</si>
  <si>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</si>
  <si>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</si>
  <si>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</si>
  <si>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</si>
  <si>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</si>
  <si>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</si>
  <si>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</si>
  <si>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</si>
  <si>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</si>
  <si>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</si>
  <si>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</si>
  <si>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</si>
  <si>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</si>
  <si>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</si>
  <si>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</si>
  <si>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</si>
  <si>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</si>
  <si>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</si>
  <si>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</si>
  <si>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</si>
  <si>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</si>
  <si>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</si>
  <si>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</si>
  <si>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</si>
  <si>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</si>
  <si>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</si>
  <si>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</si>
  <si>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</si>
  <si>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</si>
  <si>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</si>
  <si>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</si>
  <si>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</si>
  <si>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</si>
  <si>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</si>
  <si>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</si>
  <si>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</si>
  <si>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</si>
  <si>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</si>
  <si>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</si>
  <si>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</si>
  <si>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</si>
  <si>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</si>
  <si>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</si>
  <si>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</si>
  <si>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</si>
  <si>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</si>
  <si>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</si>
  <si>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</si>
  <si>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</si>
  <si>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</si>
  <si>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</si>
  <si>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</si>
  <si>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</si>
  <si>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</si>
  <si>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</si>
  <si>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</si>
  <si>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</si>
  <si>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</si>
  <si>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</si>
  <si>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</si>
  <si>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</si>
  <si>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</si>
  <si>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</si>
  <si>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</si>
  <si>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</si>
  <si>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</si>
  <si>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</si>
  <si>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</si>
  <si>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</si>
  <si>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</si>
  <si>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</si>
  <si>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</si>
  <si>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</si>
  <si>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</si>
  <si>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</si>
  <si>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</si>
  <si>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</si>
  <si>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</si>
  <si>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</si>
  <si>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</si>
  <si>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</si>
  <si>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</si>
  <si>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</si>
  <si>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</si>
  <si>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</si>
  <si>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</si>
  <si>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</si>
  <si>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</si>
  <si>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</si>
  <si>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</si>
  <si>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</si>
  <si>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</si>
  <si>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</si>
  <si>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</si>
  <si>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</si>
  <si>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</si>
  <si>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</si>
  <si>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</si>
  <si>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</si>
  <si>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</si>
  <si>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</si>
  <si>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</si>
  <si>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</si>
  <si>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</si>
  <si>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</si>
  <si>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</si>
  <si>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</si>
  <si>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</si>
  <si>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</si>
  <si>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</si>
  <si>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</si>
  <si>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</si>
  <si>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</si>
  <si>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</si>
  <si>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</si>
  <si>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</si>
  <si>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</si>
  <si>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</si>
  <si>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</si>
  <si>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</si>
  <si>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</si>
  <si>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</si>
  <si>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</si>
  <si>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</si>
  <si>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</si>
  <si>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</si>
  <si>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</si>
  <si>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</si>
  <si>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</si>
  <si>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</si>
  <si>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</si>
  <si>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</si>
  <si>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</si>
  <si>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</si>
  <si>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</si>
  <si>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</si>
  <si>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</si>
  <si>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</si>
  <si>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</si>
  <si>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</si>
  <si>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</si>
  <si>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</si>
  <si>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</si>
  <si>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</si>
  <si>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</si>
  <si>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</si>
  <si>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</si>
  <si>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</si>
  <si>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</si>
  <si>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</si>
  <si>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</si>
  <si>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</si>
  <si>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</si>
  <si>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</si>
  <si>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</si>
  <si>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</si>
  <si>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</si>
  <si>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</si>
  <si>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</si>
  <si>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</si>
  <si>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</si>
  <si>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</si>
  <si>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</si>
  <si>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</si>
  <si>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</si>
  <si>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</si>
  <si>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</si>
  <si>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</si>
  <si>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</si>
  <si>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</si>
  <si>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</si>
  <si>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</si>
  <si>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</si>
  <si>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</si>
  <si>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</si>
  <si>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</si>
  <si>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</si>
  <si>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</si>
  <si>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</si>
  <si>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</si>
  <si>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</si>
  <si>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</si>
  <si>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</si>
  <si>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</si>
  <si>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</si>
  <si>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</si>
  <si>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</si>
  <si>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</si>
  <si>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</si>
  <si>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</si>
  <si>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</si>
  <si>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</si>
  <si>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</si>
  <si>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</si>
  <si>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</si>
  <si>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</si>
  <si>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</si>
  <si>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</si>
  <si>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</si>
  <si>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</si>
  <si>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</si>
  <si>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</si>
  <si>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</si>
  <si>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</si>
  <si>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</si>
  <si>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</si>
  <si>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</si>
  <si>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</si>
  <si>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</si>
  <si>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</si>
  <si>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</si>
  <si>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</si>
  <si>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</si>
  <si>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</si>
  <si>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</si>
  <si>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</si>
  <si>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</si>
  <si>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</si>
  <si>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</si>
  <si>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</si>
  <si>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</si>
  <si>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</si>
  <si>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</si>
  <si>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</si>
  <si>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</si>
  <si>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</si>
  <si>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</si>
  <si>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</si>
  <si>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</si>
  <si>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</si>
  <si>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</si>
  <si>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</si>
  <si>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</si>
  <si>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</si>
  <si>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</si>
  <si>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</si>
  <si>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</si>
  <si>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</si>
  <si>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</si>
  <si>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</si>
  <si>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</si>
  <si>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</si>
  <si>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</si>
  <si>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</si>
  <si>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</si>
  <si>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</si>
  <si>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</si>
  <si>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</si>
  <si>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</si>
  <si>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</si>
  <si>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</si>
  <si>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</si>
  <si>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</si>
  <si>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</si>
  <si>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</si>
  <si>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</si>
  <si>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</si>
  <si>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</si>
  <si>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</si>
  <si>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</si>
  <si>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</si>
  <si>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</si>
  <si>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</si>
  <si>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</si>
  <si>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</si>
  <si>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</si>
  <si>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</si>
  <si>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</si>
  <si>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</si>
  <si>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</si>
  <si>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</si>
  <si>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</si>
  <si>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</si>
  <si>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</si>
  <si>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</si>
  <si>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</si>
  <si>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</si>
  <si>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</si>
  <si>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</si>
  <si>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</si>
  <si>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</si>
  <si>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</si>
  <si>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</si>
  <si>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</si>
  <si>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</si>
  <si>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</si>
  <si>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</si>
  <si>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</si>
  <si>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</si>
  <si>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</si>
  <si>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</si>
  <si>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</si>
  <si>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</si>
  <si>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</si>
  <si>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</si>
  <si>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</si>
  <si>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</si>
  <si>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</si>
  <si>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</si>
  <si>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</si>
  <si>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</si>
  <si>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</si>
  <si>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</si>
  <si>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</si>
  <si>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</si>
  <si>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</si>
  <si>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</si>
  <si>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</si>
  <si>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</si>
  <si>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</si>
  <si>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</si>
  <si>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</si>
  <si>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</si>
  <si>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</si>
  <si>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</si>
  <si>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</si>
  <si>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</si>
  <si>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</si>
  <si>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</si>
  <si>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</si>
  <si>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</si>
  <si>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</si>
  <si>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</si>
  <si>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</si>
  <si>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</si>
  <si>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</si>
  <si>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</si>
  <si>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</si>
  <si>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</si>
  <si>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</si>
  <si>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</si>
  <si>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</si>
  <si>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</si>
  <si>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</si>
  <si>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</si>
  <si>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</si>
  <si>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</si>
  <si>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</si>
  <si>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</si>
  <si>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</si>
  <si>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</si>
  <si>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</si>
  <si>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</si>
  <si>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</si>
  <si>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</si>
  <si>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</si>
  <si>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</si>
  <si>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</si>
  <si>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</si>
  <si>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</si>
  <si>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</si>
  <si>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</si>
  <si>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</si>
  <si>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</si>
  <si>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</si>
  <si>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</si>
  <si>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</si>
  <si>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</si>
  <si>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</si>
  <si>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</si>
  <si>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</si>
  <si>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</si>
  <si>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</si>
  <si>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</si>
  <si>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</si>
  <si>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</si>
  <si>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</si>
  <si>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</si>
  <si>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</si>
  <si>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</si>
  <si>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</si>
  <si>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</si>
  <si>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</si>
  <si>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</si>
  <si>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</si>
  <si>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</si>
  <si>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</si>
  <si>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</si>
  <si>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</si>
  <si>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</si>
  <si>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</si>
  <si>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</si>
  <si>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</si>
  <si>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</si>
  <si>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</si>
  <si>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</si>
  <si>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</si>
  <si>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</si>
  <si>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</si>
  <si>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</si>
  <si>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</si>
  <si>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</si>
  <si>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</si>
  <si>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</si>
  <si>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</si>
  <si>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</si>
  <si>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</si>
  <si>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</si>
  <si>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</si>
  <si>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</si>
  <si>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</si>
  <si>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</si>
  <si>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</si>
  <si>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</si>
  <si>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</si>
  <si>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</si>
  <si>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</si>
  <si>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</si>
  <si>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</si>
  <si>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</si>
  <si>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</si>
  <si>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</si>
  <si>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</si>
  <si>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</si>
  <si>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</si>
  <si>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</si>
  <si>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</si>
  <si>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</si>
  <si>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</si>
  <si>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</si>
  <si>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</si>
  <si>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</si>
  <si>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</si>
  <si>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</si>
  <si>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</si>
  <si>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</si>
  <si>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</si>
  <si>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</si>
  <si>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</si>
  <si>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</si>
  <si>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</si>
  <si>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</si>
  <si>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</si>
  <si>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</si>
  <si>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</si>
  <si>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</si>
  <si>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</si>
  <si>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</si>
  <si>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</si>
  <si>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</si>
  <si>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</si>
  <si>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</si>
  <si>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</si>
  <si>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</si>
  <si>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</si>
  <si>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</si>
  <si>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</si>
  <si>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</si>
  <si>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</si>
  <si>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</si>
  <si>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</si>
  <si>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</si>
  <si>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</si>
  <si>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</si>
  <si>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</si>
  <si>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</si>
  <si>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</si>
  <si>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</si>
  <si>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</si>
  <si>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</si>
  <si>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</si>
  <si>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</si>
  <si>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</si>
  <si>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</si>
  <si>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</si>
  <si>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</si>
  <si>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</si>
  <si>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</si>
  <si>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</si>
  <si>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</si>
  <si>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</si>
  <si>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</si>
  <si>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</si>
  <si>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</si>
  <si>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</si>
  <si>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</si>
  <si>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</si>
  <si>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</si>
  <si>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</si>
  <si>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</si>
  <si>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</si>
  <si>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</si>
  <si>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</si>
  <si>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</si>
  <si>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</si>
  <si>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</si>
  <si>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</si>
  <si>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</si>
  <si>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</si>
  <si>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</si>
  <si>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</si>
  <si>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</si>
  <si>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</si>
  <si>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</si>
  <si>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</si>
  <si>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</si>
  <si>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</si>
  <si>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</si>
  <si>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</si>
  <si>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</si>
  <si>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</si>
  <si>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</si>
  <si>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</si>
  <si>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</si>
  <si>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</si>
  <si>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</si>
  <si>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</si>
  <si>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</si>
  <si>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</si>
  <si>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</si>
  <si>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</si>
  <si>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</si>
  <si>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</si>
  <si>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</si>
  <si>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</si>
  <si>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</si>
  <si>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</si>
  <si>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</si>
  <si>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</si>
  <si>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</si>
  <si>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</si>
  <si>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</si>
  <si>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</si>
  <si>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</si>
  <si>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</si>
  <si>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</si>
  <si>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</si>
  <si>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</si>
  <si>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</si>
  <si>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</si>
  <si>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</si>
  <si>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</si>
  <si>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</si>
  <si>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</si>
  <si>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</si>
  <si>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</si>
  <si>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</si>
  <si>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</si>
  <si>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</si>
  <si>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</si>
  <si>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</si>
  <si>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</si>
  <si>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</si>
  <si>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</si>
  <si>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</si>
  <si>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</si>
  <si>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</si>
  <si>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</si>
  <si>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</si>
  <si>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</si>
  <si>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</si>
  <si>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</si>
  <si>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</si>
  <si>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</si>
  <si>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</si>
  <si>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</si>
  <si>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</si>
  <si>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</si>
  <si>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</si>
  <si>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</si>
  <si>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</si>
  <si>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</si>
  <si>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</si>
  <si>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</si>
  <si>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</si>
  <si>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</si>
  <si>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</si>
  <si>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</si>
  <si>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</si>
  <si>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</si>
  <si>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</si>
  <si>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</si>
  <si>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</si>
  <si>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</si>
  <si>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</si>
  <si>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</si>
  <si>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</si>
  <si>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</si>
  <si>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</si>
  <si>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</si>
  <si>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</si>
  <si>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</si>
  <si>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</si>
  <si>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</si>
  <si>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</si>
  <si>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</si>
  <si>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</si>
  <si>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</si>
  <si>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</si>
  <si>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</si>
  <si>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</si>
  <si>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</si>
  <si>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</si>
  <si>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</si>
  <si>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</si>
  <si>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</si>
  <si>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</si>
  <si>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</si>
  <si>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</si>
  <si>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</si>
  <si>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</si>
  <si>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</si>
  <si>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</si>
  <si>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</si>
  <si>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</si>
  <si>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</si>
  <si>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</si>
  <si>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</si>
  <si>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</si>
  <si>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</si>
  <si>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</si>
  <si>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</si>
  <si>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</si>
  <si>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</si>
  <si>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</si>
  <si>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</si>
  <si>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</si>
  <si>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</si>
  <si>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</si>
  <si>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</si>
  <si>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</si>
  <si>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</si>
  <si>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</si>
  <si>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</si>
  <si>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</si>
  <si>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</si>
  <si>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</si>
  <si>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</si>
  <si>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</si>
  <si>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</si>
  <si>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</si>
  <si>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</si>
  <si>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</si>
  <si>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</si>
  <si>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</si>
  <si>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</si>
  <si>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</si>
  <si>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</si>
  <si>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</si>
  <si>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</si>
  <si>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</si>
  <si>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</si>
  <si>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</si>
  <si>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</si>
  <si>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</si>
  <si>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</si>
  <si>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</si>
  <si>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</si>
  <si>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</si>
  <si>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</si>
  <si>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</si>
  <si>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</si>
  <si>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</si>
  <si>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</si>
  <si>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</si>
  <si>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</si>
  <si>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</si>
  <si>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</si>
  <si>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</si>
  <si>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</si>
  <si>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</si>
  <si>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</si>
  <si>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</si>
  <si>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</si>
  <si>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</si>
  <si>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</si>
  <si>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</si>
  <si>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</si>
  <si>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</si>
  <si>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</si>
  <si>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</si>
  <si>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</si>
  <si>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</si>
  <si>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</si>
  <si>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</si>
  <si>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</si>
  <si>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</si>
  <si>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</si>
  <si>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</si>
  <si>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</si>
  <si>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</si>
  <si>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</si>
  <si>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</si>
  <si>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</si>
  <si>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</si>
  <si>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</si>
  <si>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</si>
  <si>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</si>
  <si>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</si>
  <si>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</si>
  <si>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</si>
  <si>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</si>
  <si>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</si>
  <si>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</si>
  <si>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</si>
  <si>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</si>
  <si>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</si>
  <si>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</si>
  <si>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</si>
  <si>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</si>
  <si>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</si>
  <si>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</si>
  <si>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</si>
  <si>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</si>
  <si>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</si>
  <si>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</si>
  <si>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</si>
  <si>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</si>
  <si>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</si>
  <si>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</si>
  <si>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</si>
  <si>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</si>
  <si>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</si>
  <si>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</si>
  <si>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</si>
  <si>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</si>
  <si>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</si>
  <si>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</si>
  <si>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</si>
  <si>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</si>
  <si>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</si>
  <si>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</si>
  <si>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</si>
  <si>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</si>
  <si>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</si>
  <si>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</si>
  <si>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</si>
  <si>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</si>
  <si>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</si>
  <si>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</si>
  <si>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</si>
  <si>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</si>
  <si>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</si>
  <si>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</si>
  <si>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</si>
  <si>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</si>
  <si>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</si>
  <si>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</si>
  <si>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</si>
  <si>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</si>
  <si>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</si>
  <si>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</si>
  <si>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</si>
  <si>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</si>
  <si>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</si>
  <si>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</si>
  <si>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</si>
  <si>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</si>
  <si>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</si>
  <si>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</si>
  <si>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</si>
  <si>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</si>
  <si>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</si>
  <si>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</si>
  <si>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</si>
  <si>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</si>
  <si>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</si>
  <si>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</si>
  <si>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</si>
  <si>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</si>
  <si>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</si>
  <si>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</si>
  <si>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</si>
  <si>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</si>
  <si>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</si>
  <si>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</si>
  <si>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</si>
  <si>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</si>
  <si>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</si>
  <si>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</si>
  <si>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</si>
  <si>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</si>
  <si>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</si>
  <si>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</si>
  <si>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</si>
  <si>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</si>
  <si>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</si>
  <si>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</si>
  <si>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</si>
  <si>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</si>
  <si>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</si>
  <si>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</si>
  <si>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</si>
  <si>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</si>
  <si>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</si>
  <si>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</si>
  <si>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</si>
  <si>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</si>
  <si>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</si>
  <si>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</si>
  <si>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</si>
  <si>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</si>
  <si>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</si>
  <si>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</si>
  <si>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</si>
  <si>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</si>
  <si>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</si>
  <si>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</si>
  <si>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</si>
  <si>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</si>
  <si>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</si>
  <si>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</si>
  <si>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</si>
  <si>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</si>
  <si>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</si>
  <si>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</si>
  <si>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</si>
  <si>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</si>
  <si>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</si>
  <si>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</si>
  <si>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</si>
  <si>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</si>
  <si>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</si>
  <si>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</si>
  <si>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</si>
  <si>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</si>
  <si>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</si>
  <si>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</si>
  <si>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</si>
  <si>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</si>
  <si>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</si>
  <si>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</si>
  <si>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</si>
  <si>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</si>
  <si>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</si>
  <si>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</si>
  <si>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</si>
  <si>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</si>
  <si>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</si>
  <si>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</si>
  <si>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</si>
  <si>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</si>
  <si>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</si>
  <si>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</si>
  <si>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</si>
  <si>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</si>
  <si>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</si>
  <si>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</si>
  <si>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</si>
  <si>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</si>
  <si>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</si>
  <si>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</si>
  <si>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</si>
  <si>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</si>
  <si>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</si>
  <si>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</si>
  <si>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</si>
  <si>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</si>
  <si>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</si>
  <si>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</si>
  <si>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</si>
  <si>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</si>
  <si>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</si>
  <si>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</si>
  <si>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</si>
  <si>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</si>
  <si>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</si>
  <si>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</si>
  <si>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</si>
  <si>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</si>
  <si>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</si>
  <si>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</si>
  <si>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</si>
  <si>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</si>
  <si>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</si>
  <si>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</si>
  <si>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</si>
  <si>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</si>
  <si>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</si>
  <si>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</si>
  <si>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</si>
  <si>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</si>
  <si>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</si>
  <si>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</si>
  <si>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</si>
  <si>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</si>
  <si>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</si>
  <si>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</si>
  <si>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</si>
  <si>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</si>
  <si>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</si>
  <si>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</si>
  <si>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</si>
  <si>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</si>
  <si>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</si>
  <si>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</si>
  <si>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</si>
  <si>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</si>
  <si>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</si>
  <si>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</si>
  <si>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</si>
  <si>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</si>
  <si>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</si>
  <si>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</si>
  <si>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</si>
  <si>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</si>
  <si>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</si>
  <si>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</si>
  <si>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</si>
  <si>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</si>
  <si>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</si>
  <si>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</si>
  <si>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</si>
  <si>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</si>
  <si>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</si>
  <si>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</si>
  <si>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</si>
  <si>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</si>
  <si>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</si>
  <si>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</si>
  <si>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</si>
  <si>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</si>
  <si>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</si>
  <si>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</si>
  <si>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</si>
  <si>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</si>
  <si>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</si>
  <si>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</si>
  <si>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</si>
  <si>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</si>
  <si>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</si>
  <si>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</si>
  <si>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</si>
  <si>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</si>
  <si>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</si>
  <si>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</si>
  <si>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</si>
  <si>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</si>
  <si>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</si>
  <si>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</si>
  <si>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</si>
  <si>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</si>
  <si>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</si>
  <si>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</si>
  <si>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</si>
  <si>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</si>
  <si>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</si>
  <si>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</si>
  <si>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</si>
  <si>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</si>
  <si>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</si>
  <si>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</si>
  <si>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</si>
  <si>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</si>
  <si>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</si>
  <si>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</si>
  <si>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</si>
  <si>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</si>
  <si>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</si>
  <si>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</si>
  <si>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</si>
  <si>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</si>
  <si>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</si>
  <si>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</si>
  <si>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</si>
  <si>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</si>
  <si>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</si>
  <si>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</si>
  <si>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</si>
  <si>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</si>
  <si>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</si>
  <si>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</si>
  <si>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</si>
  <si>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</si>
  <si>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</si>
  <si>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</si>
  <si>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</si>
  <si>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</si>
  <si>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</si>
  <si>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</si>
  <si>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</si>
  <si>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</si>
  <si>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</si>
  <si>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</si>
  <si>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</si>
  <si>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</si>
  <si>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</si>
  <si>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</si>
  <si>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</si>
  <si>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</si>
  <si>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</si>
  <si>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</si>
  <si>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</si>
  <si>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</si>
  <si>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</si>
  <si>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</si>
  <si>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</si>
  <si>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</si>
  <si>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</si>
  <si>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</si>
  <si>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</si>
  <si>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</si>
  <si>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</si>
  <si>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</si>
  <si>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</si>
  <si>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</si>
  <si>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</si>
  <si>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</si>
  <si>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</si>
  <si>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</si>
  <si>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</si>
  <si>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</si>
  <si>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</si>
  <si>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</si>
  <si>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</si>
  <si>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</si>
  <si>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</si>
  <si>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</si>
  <si>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</si>
  <si>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</si>
  <si>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</si>
  <si>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</si>
  <si>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</si>
  <si>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</si>
  <si>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</si>
  <si>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</si>
  <si>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</si>
  <si>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</si>
  <si>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</si>
  <si>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</si>
  <si>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</si>
  <si>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</si>
  <si>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</si>
  <si>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</si>
  <si>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</si>
  <si>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</si>
  <si>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</si>
  <si>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</si>
  <si>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</si>
  <si>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</si>
  <si>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</si>
  <si>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</si>
  <si>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</si>
  <si>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</si>
  <si>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</si>
  <si>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</si>
  <si>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</si>
  <si>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</si>
  <si>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</si>
  <si>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</si>
  <si>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</si>
  <si>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</si>
  <si>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</si>
  <si>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</si>
  <si>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</si>
  <si>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</si>
  <si>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</si>
  <si>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</si>
  <si>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</si>
  <si>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</si>
  <si>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</si>
  <si>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</si>
  <si>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</si>
  <si>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</si>
  <si>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</si>
  <si>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</si>
  <si>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</si>
  <si>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</si>
  <si>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</si>
  <si>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</si>
  <si>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</si>
  <si>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</si>
  <si>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</si>
  <si>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</si>
  <si>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</si>
  <si>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</si>
  <si>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</si>
  <si>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</si>
  <si>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</si>
  <si>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</si>
  <si>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</si>
  <si>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</si>
  <si>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</si>
  <si>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</si>
  <si>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</si>
  <si>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</si>
  <si>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</si>
  <si>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</si>
  <si>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</si>
  <si>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</si>
  <si>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</si>
  <si>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</si>
  <si>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</si>
  <si>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</si>
  <si>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</si>
  <si>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</si>
  <si>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</si>
  <si>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</si>
  <si>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</si>
  <si>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</si>
  <si>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</si>
  <si>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</si>
  <si>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</si>
  <si>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</si>
  <si>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</si>
  <si>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</si>
  <si>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</si>
  <si>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</si>
  <si>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</si>
  <si>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</si>
  <si>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</si>
  <si>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</si>
  <si>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</si>
  <si>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</si>
  <si>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</si>
  <si>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</si>
  <si>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</si>
  <si>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</si>
  <si>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</si>
  <si>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</si>
  <si>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</si>
  <si>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</si>
  <si>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</si>
  <si>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</si>
  <si>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</si>
  <si>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</si>
  <si>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</si>
  <si>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</si>
  <si>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</si>
  <si>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</si>
  <si>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</si>
  <si>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</si>
  <si>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</si>
  <si>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</si>
  <si>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</si>
  <si>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</si>
  <si>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</si>
  <si>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</si>
  <si>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</si>
  <si>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</si>
  <si>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</si>
  <si>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</si>
  <si>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</si>
  <si>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</si>
  <si>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</si>
  <si>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</si>
  <si>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</si>
  <si>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</si>
  <si>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</si>
  <si>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</si>
  <si>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</si>
  <si>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</si>
  <si>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</si>
  <si>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</si>
  <si>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</si>
  <si>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</si>
  <si>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</si>
  <si>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</si>
  <si>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</si>
  <si>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</si>
  <si>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</si>
  <si>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</si>
  <si>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</si>
  <si>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</si>
  <si>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</si>
  <si>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</si>
  <si>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</si>
  <si>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</si>
  <si>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</si>
  <si>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</si>
  <si>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</si>
  <si>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</si>
  <si>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</si>
  <si>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</si>
  <si>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</si>
  <si>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</si>
  <si>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</si>
  <si>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</si>
  <si>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</si>
  <si>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</si>
  <si>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</si>
  <si>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</si>
  <si>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</si>
  <si>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</si>
  <si>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</si>
  <si>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</si>
  <si>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</si>
  <si>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</si>
  <si>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</si>
  <si>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</si>
  <si>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</si>
  <si>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</si>
  <si>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</si>
  <si>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</si>
  <si>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</si>
  <si>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</si>
  <si>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</si>
  <si>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</si>
  <si>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</si>
  <si>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</si>
  <si>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</si>
  <si>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</si>
  <si>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</si>
  <si>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</si>
  <si>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</si>
  <si>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</si>
  <si>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</si>
  <si>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</si>
  <si>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</si>
  <si>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</si>
  <si>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</si>
  <si>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</si>
  <si>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</si>
  <si>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</si>
  <si>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</si>
  <si>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</si>
  <si>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</si>
  <si>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</si>
  <si>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</si>
  <si>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</si>
  <si>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</si>
  <si>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</si>
  <si>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</si>
  <si>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</si>
  <si>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</si>
  <si>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</si>
  <si>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</si>
  <si>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</si>
  <si>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</si>
  <si>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</si>
  <si>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</si>
  <si>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</si>
  <si>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</si>
  <si>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</si>
  <si>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</si>
  <si>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</si>
  <si>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</si>
  <si>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</si>
  <si>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</si>
  <si>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</si>
  <si>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</si>
  <si>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</si>
  <si>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</si>
  <si>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</si>
  <si>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</si>
  <si>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</si>
  <si>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</si>
  <si>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</si>
  <si>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</si>
  <si>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</si>
  <si>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</si>
  <si>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</si>
  <si>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</si>
  <si>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</si>
  <si>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</si>
  <si>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</si>
  <si>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</si>
  <si>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</si>
  <si>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</si>
  <si>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</si>
  <si>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</si>
  <si>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</si>
  <si>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</si>
  <si>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</si>
  <si>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</si>
  <si>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</si>
  <si>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</si>
  <si>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</si>
  <si>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</si>
  <si>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</si>
  <si>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</si>
  <si>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</si>
  <si>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</si>
  <si>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</si>
  <si>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</si>
  <si>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</si>
  <si>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</si>
  <si>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</si>
  <si>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</si>
  <si>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</si>
  <si>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</si>
  <si>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</si>
  <si>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</si>
  <si>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</si>
  <si>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</si>
  <si>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</si>
  <si>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</si>
  <si>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</si>
  <si>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</si>
  <si>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</si>
  <si>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</si>
  <si>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</si>
  <si>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</si>
  <si>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</si>
  <si>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</si>
  <si>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</si>
  <si>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</si>
  <si>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</si>
  <si>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</si>
  <si>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</si>
  <si>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</si>
  <si>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</si>
  <si>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</si>
  <si>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</si>
  <si>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</si>
  <si>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</si>
  <si>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</si>
  <si>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</si>
  <si>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</si>
  <si>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</si>
  <si>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</si>
  <si>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</si>
  <si>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</si>
  <si>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</si>
  <si>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</si>
  <si>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</si>
  <si>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</si>
  <si>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</si>
  <si>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</si>
  <si>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</si>
  <si>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</si>
  <si>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</si>
  <si>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</si>
  <si>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</si>
  <si>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</si>
  <si>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</si>
  <si>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</si>
  <si>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</si>
  <si>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</si>
  <si>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</si>
  <si>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</si>
  <si>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</si>
  <si>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</si>
  <si>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</si>
  <si>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</si>
  <si>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</si>
  <si>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</si>
  <si>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</si>
  <si>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</si>
  <si>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</si>
  <si>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</si>
  <si>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</si>
  <si>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</si>
  <si>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</si>
  <si>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</si>
  <si>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</si>
  <si>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</si>
  <si>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</si>
  <si>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</si>
  <si>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</si>
  <si>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</si>
  <si>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</si>
  <si>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</si>
  <si>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</si>
  <si>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</si>
  <si>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</si>
  <si>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</si>
  <si>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</si>
  <si>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</si>
  <si>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</si>
  <si>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</si>
  <si>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</si>
  <si>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</si>
  <si>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</si>
  <si>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</si>
  <si>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</si>
  <si>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</si>
  <si>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</si>
  <si>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</si>
  <si>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</si>
  <si>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</si>
  <si>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</si>
  <si>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</si>
  <si>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</si>
  <si>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</si>
  <si>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</si>
  <si>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</si>
  <si>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</si>
  <si>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</si>
  <si>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</si>
  <si>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</si>
  <si>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</si>
  <si>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</si>
  <si>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</si>
  <si>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</si>
  <si>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</si>
  <si>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</si>
  <si>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</si>
  <si>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</si>
  <si>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</si>
  <si>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</si>
  <si>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</si>
  <si>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</si>
  <si>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</si>
  <si>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</si>
  <si>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</si>
  <si>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</si>
  <si>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</si>
  <si>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</si>
  <si>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</si>
  <si>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</si>
  <si>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</si>
  <si>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</si>
  <si>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</si>
  <si>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</si>
  <si>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</si>
  <si>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</si>
  <si>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</si>
  <si>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</si>
  <si>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</si>
  <si>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</si>
  <si>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</si>
  <si>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</si>
  <si>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</si>
  <si>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</si>
  <si>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</si>
  <si>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</si>
  <si>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</si>
  <si>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</si>
  <si>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</si>
  <si>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</si>
  <si>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</si>
  <si>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</si>
  <si>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</si>
  <si>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</si>
  <si>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</si>
  <si>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</si>
  <si>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</si>
  <si>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</si>
  <si>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</si>
  <si>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</si>
  <si>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</si>
  <si>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</si>
  <si>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</si>
  <si>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</si>
  <si>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</si>
  <si>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</si>
  <si>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</si>
  <si>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</si>
  <si>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</si>
  <si>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</si>
  <si>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</si>
  <si>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</si>
  <si>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</si>
  <si>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</si>
  <si>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</si>
  <si>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</si>
  <si>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</si>
  <si>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</si>
  <si>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</si>
  <si>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</si>
  <si>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</si>
  <si>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</si>
  <si>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</si>
  <si>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</si>
  <si>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</si>
  <si>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</si>
  <si>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</si>
  <si>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</si>
  <si>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</si>
  <si>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</si>
  <si>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</si>
  <si>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</si>
  <si>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</si>
  <si>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</si>
  <si>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</si>
  <si>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</si>
  <si>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</si>
  <si>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</si>
  <si>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</si>
  <si>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</si>
  <si>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</si>
  <si>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</si>
  <si>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</si>
  <si>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</si>
  <si>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</si>
  <si>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</si>
  <si>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</si>
  <si>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</si>
  <si>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</si>
  <si>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</si>
  <si>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</si>
  <si>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</si>
  <si>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</si>
  <si>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</si>
  <si>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</si>
  <si>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</si>
  <si>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</si>
  <si>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</si>
  <si>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</si>
  <si>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</si>
  <si>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</si>
  <si>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</si>
  <si>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</si>
  <si>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</si>
  <si>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</si>
  <si>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</si>
  <si>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</si>
  <si>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</si>
  <si>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</si>
  <si>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</si>
  <si>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</si>
  <si>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</si>
  <si>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</si>
  <si>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</si>
  <si>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</si>
  <si>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</si>
  <si>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</si>
  <si>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</si>
  <si>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</si>
  <si>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</si>
  <si>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</si>
  <si>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</si>
  <si>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</si>
  <si>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</si>
  <si>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</si>
  <si>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</si>
  <si>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</si>
  <si>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</si>
  <si>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</si>
  <si>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</si>
  <si>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</si>
  <si>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</si>
  <si>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</si>
  <si>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</si>
  <si>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</si>
  <si>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</si>
  <si>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</si>
  <si>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</si>
  <si>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</si>
  <si>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</si>
  <si>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</si>
  <si>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</si>
  <si>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</si>
  <si>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</si>
  <si>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</si>
  <si>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</si>
  <si>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</si>
  <si>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</si>
  <si>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</si>
  <si>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</si>
  <si>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</si>
  <si>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</si>
  <si>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</si>
  <si>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</si>
  <si>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</si>
  <si>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</si>
  <si>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</si>
  <si>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</si>
  <si>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</si>
  <si>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</si>
  <si>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</si>
  <si>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</si>
  <si>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</si>
  <si>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</si>
  <si>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</si>
  <si>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</si>
  <si>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</si>
  <si>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</si>
  <si>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</si>
  <si>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</si>
  <si>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</si>
  <si>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</si>
  <si>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</si>
  <si>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</si>
  <si>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</si>
  <si>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</si>
  <si>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</si>
  <si>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</si>
  <si>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</si>
  <si>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</si>
  <si>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</si>
  <si>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</si>
  <si>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</si>
  <si>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</si>
  <si>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</si>
  <si>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</si>
  <si>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</si>
  <si>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</si>
  <si>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</si>
  <si>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</si>
  <si>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</si>
  <si>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</si>
  <si>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</si>
  <si>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</si>
  <si>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</si>
  <si>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</si>
  <si>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</si>
  <si>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</si>
  <si>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</si>
  <si>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</si>
  <si>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</si>
  <si>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</si>
  <si>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</si>
  <si>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</si>
  <si>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</si>
  <si>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</si>
  <si>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</si>
  <si>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</si>
  <si>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</si>
  <si>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</si>
  <si>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</si>
  <si>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</si>
  <si>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</si>
  <si>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</si>
  <si>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</si>
  <si>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</si>
  <si>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</si>
  <si>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</si>
  <si>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</si>
  <si>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</si>
  <si>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</si>
  <si>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</si>
  <si>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</si>
  <si>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</si>
  <si>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</si>
  <si>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</si>
  <si>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</si>
  <si>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</si>
  <si>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</si>
  <si>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</si>
  <si>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</si>
  <si>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</si>
  <si>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</si>
  <si>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</si>
  <si>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</si>
  <si>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</si>
  <si>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</si>
  <si>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</si>
  <si>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</si>
  <si>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</si>
  <si>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</si>
  <si>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</si>
  <si>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</si>
  <si>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</si>
  <si>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</si>
  <si>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</si>
  <si>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</si>
  <si>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</si>
  <si>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</si>
  <si>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</si>
  <si>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</si>
  <si>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</si>
  <si>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</si>
  <si>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</si>
  <si>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</si>
  <si>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</si>
  <si>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</si>
  <si>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</si>
  <si>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</si>
  <si>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</si>
  <si>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</si>
  <si>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</si>
  <si>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</si>
  <si>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</si>
  <si>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</si>
  <si>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</si>
  <si>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</si>
  <si>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</si>
  <si>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</si>
  <si>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</si>
  <si>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</si>
  <si>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</si>
  <si>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</si>
  <si>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</si>
  <si>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</si>
  <si>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</si>
  <si>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</si>
  <si>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</si>
  <si>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</si>
  <si>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</si>
  <si>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</si>
  <si>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</si>
  <si>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</si>
  <si>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</si>
  <si>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</si>
  <si>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</si>
  <si>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</si>
  <si>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</si>
  <si>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</si>
  <si>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</si>
  <si>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</si>
  <si>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</si>
  <si>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</si>
  <si>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</si>
  <si>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</si>
  <si>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</si>
  <si>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</si>
  <si>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</si>
  <si>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</si>
  <si>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</si>
  <si>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</si>
  <si>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</si>
  <si>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</si>
  <si>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</si>
  <si>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</si>
  <si>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</si>
  <si>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</si>
  <si>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</si>
  <si>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</si>
  <si>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</si>
  <si>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</si>
  <si>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</si>
  <si>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</si>
  <si>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</si>
  <si>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</si>
  <si>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</si>
  <si>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</si>
  <si>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</si>
  <si>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</si>
  <si>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</si>
  <si>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</si>
  <si>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</si>
  <si>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</si>
  <si>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</si>
  <si>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</si>
  <si>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</si>
  <si>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</si>
  <si>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</si>
  <si>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</si>
  <si>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</si>
  <si>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</si>
  <si>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</si>
  <si>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</si>
  <si>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</si>
  <si>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</si>
  <si>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</si>
  <si>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</si>
  <si>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</si>
  <si>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</si>
  <si>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</si>
  <si>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</si>
  <si>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</si>
  <si>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</si>
  <si>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</si>
  <si>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</si>
  <si>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</si>
  <si>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</si>
  <si>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</si>
  <si>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</si>
  <si>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</si>
  <si>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</si>
  <si>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</si>
  <si>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</si>
  <si>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</si>
  <si>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</si>
  <si>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</si>
  <si>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</si>
  <si>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</si>
  <si>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</si>
  <si>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</si>
  <si>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</si>
  <si>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</si>
  <si>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</si>
  <si>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</si>
  <si>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</si>
  <si>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</si>
  <si>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</si>
  <si>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</si>
  <si>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</si>
  <si>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</si>
  <si>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</si>
  <si>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</si>
  <si>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</si>
  <si>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</si>
  <si>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</si>
  <si>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</si>
  <si>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</si>
  <si>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</si>
  <si>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</si>
  <si>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</si>
  <si>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</si>
  <si>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</si>
  <si>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</si>
  <si>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</si>
  <si>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</si>
  <si>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</si>
  <si>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</si>
  <si>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</si>
  <si>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</si>
  <si>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</si>
  <si>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</si>
  <si>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</si>
  <si>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</si>
  <si>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</si>
  <si>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</si>
  <si>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</si>
  <si>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</si>
  <si>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</si>
  <si>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</si>
  <si>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</si>
  <si>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</si>
  <si>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</si>
  <si>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</si>
  <si>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</si>
  <si>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</si>
  <si>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</si>
  <si>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</si>
  <si>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</si>
  <si>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</si>
  <si>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</si>
  <si>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</si>
  <si>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</si>
  <si>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</si>
  <si>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</si>
  <si>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</si>
  <si>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</si>
  <si>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</si>
  <si>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</si>
  <si>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</si>
  <si>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</si>
  <si>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</si>
  <si>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</si>
  <si>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</si>
  <si>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</si>
  <si>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</si>
  <si>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</si>
  <si>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</si>
  <si>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</si>
  <si>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</si>
  <si>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</si>
  <si>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</si>
  <si>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</si>
  <si>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</si>
  <si>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</si>
  <si>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</si>
  <si>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</si>
  <si>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</si>
  <si>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</si>
  <si>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</si>
  <si>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</si>
  <si>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</si>
  <si>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</si>
  <si>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</si>
  <si>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</si>
  <si>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</si>
  <si>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</si>
  <si>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</si>
  <si>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</si>
  <si>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</si>
  <si>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</si>
  <si>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</si>
  <si>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</si>
  <si>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</si>
  <si>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</si>
  <si>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</si>
  <si>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</si>
  <si>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</si>
  <si>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</si>
  <si>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</si>
  <si>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</si>
  <si>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</si>
  <si>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</si>
  <si>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</si>
  <si>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</si>
  <si>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</si>
  <si>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</si>
  <si>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</si>
  <si>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</si>
  <si>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</si>
  <si>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</si>
  <si>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</si>
  <si>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</si>
  <si>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</si>
  <si>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</si>
  <si>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</si>
  <si>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</si>
  <si>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</si>
  <si>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</si>
  <si>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</si>
  <si>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</si>
  <si>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</si>
  <si>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</si>
  <si>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</si>
  <si>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</si>
  <si>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</si>
  <si>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</si>
  <si>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</si>
  <si>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</si>
  <si>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</si>
  <si>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</si>
  <si>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</si>
  <si>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</si>
  <si>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</si>
  <si>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</si>
  <si>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</si>
  <si>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</si>
  <si>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</si>
  <si>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</si>
  <si>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</si>
  <si>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</si>
  <si>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</si>
  <si>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</si>
  <si>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</si>
  <si>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</si>
  <si>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</si>
  <si>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</si>
  <si>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</si>
  <si>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</si>
  <si>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</si>
  <si>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</si>
  <si>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</si>
  <si>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</si>
  <si>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</si>
  <si>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</si>
  <si>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</si>
  <si>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</si>
  <si>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</si>
  <si>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</si>
  <si>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</si>
  <si>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</si>
  <si>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</si>
  <si>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</si>
  <si>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</si>
  <si>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</si>
  <si>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</si>
  <si>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</si>
  <si>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</si>
  <si>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</si>
  <si>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</si>
  <si>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</si>
  <si>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</si>
  <si>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</si>
  <si>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</si>
  <si>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</si>
  <si>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</si>
  <si>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</si>
  <si>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</si>
  <si>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</si>
  <si>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</si>
  <si>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</si>
  <si>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</si>
  <si>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</si>
  <si>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</si>
  <si>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</si>
  <si>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</si>
  <si>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</si>
  <si>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</si>
  <si>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</si>
  <si>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</si>
  <si>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</si>
  <si>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</si>
  <si>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</si>
  <si>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</si>
  <si>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</si>
  <si>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</si>
  <si>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</si>
  <si>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</si>
  <si>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</si>
  <si>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</si>
  <si>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</si>
  <si>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</si>
  <si>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</si>
  <si>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</si>
  <si>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</si>
  <si>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</si>
  <si>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</si>
  <si>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</si>
  <si>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</si>
  <si>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</si>
  <si>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</si>
  <si>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</si>
  <si>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</si>
  <si>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</si>
  <si>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</si>
  <si>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</si>
  <si>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</si>
  <si>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</si>
  <si>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</si>
  <si>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</si>
  <si>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</si>
  <si>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</si>
  <si>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</si>
  <si>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</si>
  <si>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</si>
  <si>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</si>
  <si>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</si>
  <si>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</si>
  <si>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</si>
  <si>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</si>
  <si>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</si>
  <si>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</si>
  <si>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</si>
  <si>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</si>
  <si>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</si>
  <si>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</si>
  <si>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</si>
  <si>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</si>
  <si>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</si>
  <si>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</si>
  <si>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</si>
  <si>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</si>
  <si>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</si>
  <si>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</si>
  <si>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</si>
  <si>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</si>
  <si>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</si>
  <si>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</si>
  <si>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</si>
  <si>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</si>
  <si>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</si>
  <si>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</si>
  <si>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</si>
  <si>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</si>
  <si>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</si>
  <si>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</si>
  <si>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</si>
  <si>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</si>
  <si>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</si>
  <si>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</si>
  <si>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</si>
  <si>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</si>
  <si>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</si>
  <si>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</si>
  <si>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</si>
  <si>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</si>
  <si>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</si>
  <si>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</si>
  <si>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</si>
  <si>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</si>
  <si>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</si>
  <si>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</si>
  <si>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</si>
  <si>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</si>
  <si>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</si>
  <si>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</si>
  <si>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</si>
  <si>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</si>
  <si>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</si>
  <si>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</si>
  <si>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</si>
  <si>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</si>
  <si>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</si>
  <si>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</si>
  <si>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</si>
  <si>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</si>
  <si>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</si>
  <si>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</si>
  <si>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</si>
  <si>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</si>
  <si>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</si>
  <si>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</si>
  <si>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</si>
  <si>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</si>
  <si>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</si>
  <si>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</si>
  <si>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</si>
  <si>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</si>
  <si>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</si>
  <si>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</si>
  <si>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</si>
  <si>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</si>
  <si>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</si>
  <si>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</si>
  <si>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</si>
  <si>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</si>
  <si>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</si>
  <si>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</si>
  <si>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</si>
  <si>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</si>
  <si>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</si>
  <si>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</si>
  <si>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</si>
  <si>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</si>
  <si>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</si>
  <si>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</si>
  <si>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</si>
  <si>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</si>
  <si>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</si>
  <si>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</si>
  <si>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</si>
  <si>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</si>
  <si>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</si>
  <si>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</si>
  <si>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</si>
  <si>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</si>
  <si>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</si>
  <si>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</si>
  <si>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</si>
  <si>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</si>
  <si>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</si>
  <si>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</si>
  <si>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</si>
  <si>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</si>
  <si>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</si>
  <si>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</si>
  <si>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</si>
  <si>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</si>
  <si>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</si>
  <si>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</si>
  <si>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</si>
  <si>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</si>
  <si>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</si>
  <si>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</si>
  <si>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</si>
  <si>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</si>
  <si>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</si>
  <si>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</si>
  <si>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</si>
  <si>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</si>
  <si>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</si>
  <si>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</si>
  <si>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</si>
  <si>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</si>
  <si>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</si>
  <si>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</si>
  <si>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</si>
  <si>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</si>
  <si>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</si>
  <si>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</si>
  <si>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</si>
  <si>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</si>
  <si>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</si>
  <si>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</si>
  <si>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</si>
  <si>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</si>
  <si>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</si>
  <si>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</si>
  <si>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</si>
  <si>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</si>
  <si>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</si>
  <si>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</si>
  <si>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</si>
  <si>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</si>
  <si>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</si>
  <si>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</si>
  <si>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</si>
  <si>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</si>
  <si>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</si>
  <si>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</si>
  <si>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</si>
  <si>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</si>
  <si>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</si>
  <si>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</si>
  <si>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</si>
  <si>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</si>
  <si>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</si>
  <si>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</si>
  <si>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</si>
  <si>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</si>
  <si>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</si>
  <si>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</si>
  <si>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</si>
  <si>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</si>
  <si>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</si>
  <si>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</si>
  <si>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</si>
  <si>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</si>
  <si>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</si>
  <si>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</si>
  <si>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</si>
  <si>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</si>
  <si>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</si>
  <si>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</si>
  <si>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</si>
  <si>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</si>
  <si>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</si>
  <si>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</si>
  <si>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</si>
  <si>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</si>
  <si>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</si>
  <si>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</si>
  <si>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</si>
  <si>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</si>
  <si>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</si>
  <si>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</si>
  <si>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</si>
  <si>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</si>
  <si>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</si>
  <si>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</si>
  <si>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</si>
  <si>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</si>
  <si>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</si>
  <si>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</si>
  <si>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</si>
  <si>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</si>
  <si>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</si>
  <si>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</si>
  <si>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</si>
  <si>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</si>
  <si>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</si>
  <si>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</si>
  <si>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</si>
  <si>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</si>
  <si>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</si>
  <si>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</si>
  <si>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</si>
  <si>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</si>
  <si>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</si>
  <si>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</si>
  <si>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</si>
  <si>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</si>
  <si>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</si>
  <si>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</si>
  <si>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</si>
  <si>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</si>
  <si>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</si>
  <si>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</si>
  <si>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</si>
  <si>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</si>
  <si>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</si>
  <si>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</si>
  <si>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</si>
  <si>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</si>
  <si>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</si>
  <si>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</si>
  <si>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</si>
  <si>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</si>
  <si>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</si>
  <si>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</si>
  <si>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</si>
  <si>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</si>
  <si>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</si>
  <si>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</si>
  <si>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</si>
  <si>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</si>
  <si>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</si>
  <si>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</si>
  <si>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</si>
  <si>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</si>
  <si>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</si>
  <si>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</si>
  <si>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</si>
  <si>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</si>
  <si>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</si>
  <si>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</si>
  <si>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</si>
  <si>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</si>
  <si>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</si>
  <si>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</si>
  <si>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</si>
  <si>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</si>
  <si>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</si>
  <si>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</si>
  <si>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</si>
  <si>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</si>
  <si>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</si>
  <si>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</si>
  <si>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</si>
  <si>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</si>
  <si>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</si>
  <si>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</si>
  <si>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</si>
  <si>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</si>
  <si>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</si>
  <si>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</si>
  <si>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</si>
  <si>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</si>
  <si>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</si>
  <si>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</si>
  <si>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</si>
  <si>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</si>
  <si>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</si>
  <si>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</si>
  <si>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</si>
  <si>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</si>
  <si>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</si>
  <si>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</si>
  <si>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</si>
  <si>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</si>
  <si>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</si>
  <si>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</si>
  <si>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</si>
  <si>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</si>
  <si>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</si>
  <si>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</si>
  <si>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</si>
  <si>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</si>
  <si>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</si>
  <si>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</si>
  <si>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</si>
  <si>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</si>
  <si>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</si>
  <si>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</si>
  <si>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</si>
  <si>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</si>
  <si>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</si>
  <si>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</si>
  <si>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</si>
  <si>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</si>
  <si>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</si>
  <si>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</si>
  <si>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</si>
  <si>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</si>
  <si>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</si>
  <si>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</si>
  <si>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</si>
  <si>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</si>
  <si>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</si>
  <si>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</si>
  <si>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</si>
  <si>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</si>
  <si>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</si>
  <si>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</si>
  <si>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</si>
  <si>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</si>
  <si>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</si>
  <si>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</si>
  <si>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</si>
  <si>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</si>
  <si>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</si>
  <si>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</si>
  <si>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</si>
  <si>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</si>
  <si>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</si>
  <si>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</si>
  <si>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</si>
  <si>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</si>
  <si>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</si>
  <si>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</si>
  <si>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</si>
  <si>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</si>
  <si>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</si>
  <si>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</si>
  <si>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</si>
  <si>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</si>
  <si>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</si>
  <si>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</si>
  <si>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</si>
  <si>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</si>
  <si>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</si>
  <si>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</si>
  <si>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</si>
  <si>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</si>
  <si>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</si>
  <si>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</si>
  <si>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</si>
  <si>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</si>
  <si>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</si>
  <si>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</si>
  <si>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</si>
  <si>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</si>
  <si>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</si>
  <si>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</si>
  <si>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</si>
  <si>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</si>
  <si>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</si>
  <si>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</si>
  <si>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</si>
  <si>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</si>
  <si>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</si>
  <si>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</si>
  <si>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</si>
  <si>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</si>
  <si>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</si>
  <si>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</si>
  <si>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</si>
  <si>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</si>
  <si>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</si>
  <si>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</si>
  <si>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</si>
  <si>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</si>
  <si>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</si>
  <si>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</si>
  <si>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</si>
  <si>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</si>
  <si>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</si>
  <si>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</si>
  <si>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</si>
  <si>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</si>
  <si>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</si>
  <si>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</si>
  <si>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</si>
  <si>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</si>
  <si>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</si>
  <si>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</si>
  <si>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</si>
  <si>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</si>
  <si>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</si>
  <si>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</si>
  <si>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</si>
  <si>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</si>
  <si>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</si>
  <si>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</si>
  <si>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</si>
  <si>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</si>
  <si>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</si>
  <si>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</si>
  <si>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</si>
  <si>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</si>
  <si>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</si>
  <si>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</si>
  <si>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</si>
  <si>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</si>
  <si>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</si>
  <si>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</si>
  <si>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</si>
  <si>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</si>
  <si>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</si>
  <si>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</si>
  <si>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</si>
  <si>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</si>
  <si>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</si>
  <si>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</si>
  <si>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</si>
  <si>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</si>
  <si>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</si>
  <si>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</si>
  <si>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</si>
  <si>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</si>
  <si>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</si>
  <si>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</si>
  <si>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</si>
  <si>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</si>
  <si>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</si>
  <si>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</si>
  <si>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</si>
  <si>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</si>
  <si>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</si>
  <si>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</si>
  <si>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</si>
  <si>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</si>
  <si>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</si>
  <si>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</si>
  <si>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</si>
  <si>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</si>
  <si>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</si>
  <si>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</si>
  <si>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</si>
  <si>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</si>
  <si>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</si>
  <si>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</si>
  <si>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</si>
  <si>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</si>
  <si>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</si>
  <si>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</si>
  <si>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</si>
  <si>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</si>
  <si>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</si>
  <si>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</si>
  <si>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</si>
  <si>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</si>
  <si>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</si>
  <si>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</si>
  <si>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</si>
  <si>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</si>
  <si>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</si>
  <si>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</si>
  <si>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</si>
  <si>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</si>
  <si>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</si>
  <si>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</si>
  <si>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</si>
  <si>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</si>
  <si>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</si>
  <si>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</si>
  <si>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</si>
  <si>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</si>
  <si>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</si>
  <si>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</si>
  <si>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</si>
  <si>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</si>
  <si>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</si>
  <si>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</si>
  <si>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</si>
  <si>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</si>
  <si>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</si>
  <si>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</si>
  <si>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</si>
  <si>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</si>
  <si>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</si>
  <si>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</si>
  <si>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</si>
  <si>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</si>
  <si>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</si>
  <si>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</si>
  <si>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</si>
  <si>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</si>
  <si>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</si>
  <si>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</si>
  <si>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</si>
  <si>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</si>
  <si>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</si>
  <si>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</si>
  <si>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</si>
  <si>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</si>
  <si>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</si>
  <si>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</si>
  <si>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</si>
  <si>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</si>
  <si>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</si>
  <si>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</si>
  <si>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</si>
  <si>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</si>
  <si>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</si>
  <si>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</si>
  <si>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</si>
  <si>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</si>
  <si>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</si>
  <si>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</si>
  <si>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</si>
  <si>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</si>
  <si>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</si>
  <si>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</si>
  <si>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</si>
  <si>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</si>
  <si>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</si>
  <si>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</si>
  <si>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</si>
  <si>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</si>
  <si>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</si>
  <si>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</si>
  <si>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</si>
  <si>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</si>
  <si>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</si>
  <si>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</si>
  <si>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</si>
  <si>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</si>
  <si>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</si>
  <si>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</si>
  <si>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</si>
  <si>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</si>
  <si>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</si>
  <si>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</si>
  <si>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</si>
  <si>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</si>
  <si>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</si>
  <si>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</si>
  <si>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</si>
  <si>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</si>
  <si>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</si>
  <si>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</si>
  <si>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</si>
  <si>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</si>
  <si>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</si>
  <si>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</si>
  <si>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</si>
  <si>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</si>
  <si>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</si>
  <si>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</si>
  <si>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</si>
  <si>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</si>
  <si>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</si>
  <si>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</si>
  <si>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</si>
  <si>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</si>
  <si>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</si>
  <si>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</si>
  <si>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</si>
  <si>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</si>
  <si>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</si>
  <si>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</si>
  <si>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</si>
  <si>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</si>
  <si>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</si>
  <si>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</si>
  <si>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</si>
  <si>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</si>
  <si>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</si>
  <si>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</si>
  <si>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</si>
  <si>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</si>
  <si>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</si>
  <si>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</si>
  <si>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</si>
  <si>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</si>
  <si>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</si>
  <si>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</si>
  <si>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</si>
  <si>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</si>
  <si>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</si>
  <si>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</si>
  <si>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</si>
  <si>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</si>
  <si>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</si>
  <si>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</si>
  <si>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</si>
  <si>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</si>
  <si>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</si>
  <si>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</si>
  <si>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</si>
  <si>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</si>
  <si>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</si>
  <si>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</si>
  <si>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</si>
  <si>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</si>
  <si>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</si>
  <si>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</si>
  <si>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</si>
  <si>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</si>
  <si>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</si>
  <si>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</si>
  <si>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</si>
  <si>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</si>
  <si>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</si>
  <si>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</si>
  <si>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</si>
  <si>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</si>
  <si>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</si>
  <si>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</si>
  <si>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</si>
  <si>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</si>
  <si>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</si>
  <si>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</si>
  <si>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</si>
  <si>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</si>
  <si>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</si>
  <si>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</si>
  <si>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</si>
  <si>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</si>
  <si>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</si>
  <si>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</si>
  <si>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</si>
  <si>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</si>
  <si>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</si>
  <si>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</si>
  <si>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</si>
  <si>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</si>
  <si>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</si>
  <si>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</si>
  <si>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</si>
  <si>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</si>
  <si>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</si>
  <si>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</si>
  <si>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</si>
  <si>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</si>
  <si>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</si>
  <si>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</si>
  <si>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</si>
  <si>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</si>
  <si>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</si>
  <si>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</si>
  <si>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</si>
  <si>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</si>
  <si>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</si>
  <si>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</si>
  <si>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</si>
  <si>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</si>
  <si>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</si>
  <si>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</si>
  <si>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</si>
  <si>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</si>
  <si>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</si>
  <si>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</si>
  <si>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</si>
  <si>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</si>
  <si>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</si>
  <si>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</si>
  <si>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</si>
  <si>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</si>
  <si>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</si>
  <si>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</si>
  <si>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</si>
  <si>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</si>
  <si>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</si>
  <si>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</si>
  <si>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</si>
  <si>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</si>
  <si>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</si>
  <si>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</si>
  <si>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</si>
  <si>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</si>
  <si>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</si>
  <si>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</si>
  <si>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</si>
  <si>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</si>
  <si>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</si>
  <si>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</si>
  <si>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</si>
  <si>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</si>
  <si>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</si>
  <si>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</si>
  <si>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</si>
  <si>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</si>
  <si>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</si>
  <si>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</si>
  <si>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</si>
  <si>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</si>
  <si>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</si>
  <si>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</si>
  <si>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</si>
  <si>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</si>
  <si>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</si>
  <si>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</si>
  <si>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</si>
  <si>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</si>
  <si>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</si>
  <si>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</si>
  <si>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</si>
  <si>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</si>
  <si>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</si>
  <si>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</si>
  <si>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</si>
  <si>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</si>
  <si>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</si>
  <si>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</si>
  <si>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</si>
  <si>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</si>
  <si>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</si>
  <si>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</si>
  <si>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</si>
  <si>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</si>
  <si>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</si>
  <si>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</si>
  <si>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</si>
  <si>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</si>
  <si>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</si>
  <si>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</si>
  <si>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</si>
  <si>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</si>
  <si>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</si>
  <si>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</si>
  <si>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</si>
  <si>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</si>
  <si>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</si>
  <si>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</si>
  <si>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</si>
  <si>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</si>
  <si>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</si>
  <si>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</si>
  <si>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</si>
  <si>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</si>
  <si>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</si>
  <si>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</si>
  <si>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</si>
  <si>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</si>
  <si>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</si>
  <si>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</si>
  <si>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</si>
  <si>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</si>
  <si>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</si>
  <si>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</si>
  <si>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</si>
  <si>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</si>
  <si>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</si>
  <si>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</si>
  <si>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</si>
  <si>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</si>
  <si>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</si>
  <si>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</si>
  <si>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</si>
  <si>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</si>
  <si>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</si>
  <si>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</si>
  <si>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</si>
  <si>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</si>
  <si>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</si>
  <si>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</si>
  <si>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</si>
  <si>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</si>
  <si>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</si>
  <si>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</si>
  <si>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</si>
  <si>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</si>
  <si>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</si>
  <si>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</si>
  <si>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</si>
  <si>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</si>
  <si>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</si>
  <si>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</si>
  <si>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</si>
  <si>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</si>
  <si>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</si>
  <si>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</si>
  <si>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</si>
  <si>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</si>
  <si>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</si>
  <si>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</si>
  <si>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</si>
  <si>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</si>
  <si>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</si>
  <si>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</si>
  <si>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</si>
  <si>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</si>
  <si>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</si>
  <si>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</si>
  <si>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</si>
  <si>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</si>
  <si>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</si>
  <si>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</si>
  <si>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</si>
  <si>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</si>
  <si>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</si>
  <si>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</si>
  <si>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</si>
  <si>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</si>
  <si>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</si>
  <si>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</si>
  <si>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</si>
  <si>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</si>
  <si>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</si>
  <si>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</si>
  <si>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</si>
  <si>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</si>
  <si>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</si>
  <si>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</si>
  <si>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</si>
  <si>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</si>
  <si>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</si>
  <si>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</si>
  <si>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</si>
  <si>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</si>
  <si>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</si>
  <si>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</si>
  <si>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</si>
  <si>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</si>
  <si>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</si>
  <si>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</si>
  <si>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</si>
  <si>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</si>
  <si>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</si>
  <si>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</si>
  <si>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</si>
  <si>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</si>
  <si>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</si>
  <si>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</si>
  <si>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</si>
  <si>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</si>
  <si>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</si>
  <si>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</si>
  <si>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</si>
  <si>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</si>
  <si>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</si>
  <si>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</si>
  <si>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</si>
  <si>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</si>
  <si>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</si>
  <si>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</si>
  <si>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</si>
  <si>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</si>
  <si>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</si>
  <si>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</si>
  <si>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</si>
  <si>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</si>
  <si>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</si>
  <si>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</si>
  <si>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</si>
  <si>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</si>
  <si>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</si>
  <si>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</si>
  <si>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</si>
  <si>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</si>
  <si>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</si>
  <si>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</si>
  <si>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</si>
  <si>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</si>
  <si>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</si>
  <si>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</si>
  <si>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</si>
  <si>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</si>
  <si>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</si>
  <si>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</si>
  <si>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</si>
  <si>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</si>
  <si>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</si>
  <si>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</si>
  <si>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</si>
  <si>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</si>
  <si>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</si>
  <si>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</si>
  <si>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</si>
  <si>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</si>
  <si>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</si>
  <si>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</si>
  <si>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</si>
  <si>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</si>
  <si>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</si>
  <si>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</si>
  <si>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</si>
  <si>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</si>
  <si>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</si>
  <si>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</si>
  <si>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</si>
  <si>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</si>
  <si>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</si>
  <si>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</si>
  <si>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</si>
  <si>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</si>
  <si>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</si>
  <si>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</si>
  <si>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</si>
  <si>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</si>
  <si>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</si>
  <si>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</si>
  <si>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</si>
  <si>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</si>
  <si>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</si>
  <si>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</si>
  <si>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</si>
  <si>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</si>
  <si>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</si>
  <si>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</si>
  <si>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</si>
  <si>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</si>
  <si>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</si>
  <si>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</si>
  <si>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</si>
  <si>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</si>
  <si>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</si>
  <si>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</si>
  <si>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</si>
  <si>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</si>
  <si>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</si>
  <si>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</si>
  <si>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</si>
  <si>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</si>
  <si>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</si>
  <si>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</si>
  <si>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</si>
  <si>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</si>
  <si>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</si>
  <si>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</si>
  <si>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</si>
  <si>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</si>
  <si>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</si>
  <si>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</si>
  <si>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</si>
  <si>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</si>
  <si>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</si>
  <si>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</si>
  <si>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</si>
  <si>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</si>
  <si>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</si>
  <si>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</si>
  <si>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</si>
  <si>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</si>
  <si>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</si>
  <si>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</si>
  <si>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</si>
  <si>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</si>
  <si>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</si>
  <si>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</si>
  <si>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</si>
  <si>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</si>
  <si>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</si>
  <si>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</si>
  <si>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</si>
  <si>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</si>
  <si>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</si>
  <si>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</si>
  <si>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</si>
  <si>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</si>
  <si>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</si>
  <si>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</si>
  <si>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</si>
  <si>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</si>
  <si>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</si>
  <si>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</si>
  <si>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</si>
  <si>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</si>
  <si>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</si>
  <si>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</si>
  <si>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</si>
  <si>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</si>
  <si>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</si>
  <si>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</si>
  <si>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</si>
  <si>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</si>
  <si>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</si>
  <si>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</si>
  <si>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</si>
  <si>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</si>
  <si>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</si>
  <si>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</si>
  <si>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</si>
  <si>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</si>
  <si>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</si>
  <si>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</si>
  <si>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</si>
  <si>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</si>
  <si>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</si>
  <si>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</si>
  <si>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</si>
  <si>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</si>
  <si>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</si>
  <si>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</si>
  <si>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</si>
  <si>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</si>
  <si>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</si>
  <si>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</si>
  <si>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</si>
  <si>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</si>
  <si>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</si>
  <si>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</si>
  <si>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</si>
  <si>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</si>
  <si>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</si>
  <si>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</si>
  <si>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</si>
  <si>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</si>
  <si>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</si>
  <si>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</si>
  <si>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</si>
  <si>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</si>
  <si>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</si>
  <si>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</si>
  <si>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</si>
  <si>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</si>
  <si>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</si>
  <si>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</si>
  <si>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</si>
  <si>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</si>
  <si>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</si>
  <si>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</si>
  <si>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</si>
  <si>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</si>
  <si>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</si>
  <si>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</si>
  <si>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</si>
  <si>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</si>
  <si>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</si>
  <si>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</si>
  <si>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</si>
  <si>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</si>
  <si>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</si>
  <si>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</si>
  <si>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</si>
  <si>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</si>
  <si>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</si>
  <si>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</si>
  <si>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</si>
  <si>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</si>
  <si>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</si>
  <si>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</si>
  <si>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</si>
  <si>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</si>
  <si>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</si>
  <si>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</si>
  <si>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</si>
  <si>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</si>
  <si>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</si>
  <si>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</si>
  <si>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</si>
  <si>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</si>
  <si>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</si>
  <si>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</si>
  <si>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</si>
  <si>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</si>
  <si>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</si>
  <si>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</si>
  <si>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</si>
  <si>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</si>
  <si>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</si>
  <si>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</si>
  <si>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</si>
  <si>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</si>
  <si>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</si>
  <si>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</si>
  <si>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</si>
  <si>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</si>
  <si>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</si>
  <si>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</si>
  <si>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</si>
  <si>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</si>
  <si>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</si>
  <si>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</si>
  <si>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</si>
  <si>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</si>
  <si>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</si>
  <si>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</si>
  <si>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</si>
  <si>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</si>
  <si>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</si>
  <si>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</si>
  <si>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</si>
  <si>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</si>
  <si>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</si>
  <si>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</si>
  <si>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</si>
  <si>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</si>
  <si>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</si>
  <si>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</si>
  <si>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</si>
  <si>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</si>
  <si>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</si>
  <si>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</si>
  <si>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</si>
  <si>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</si>
  <si>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</si>
  <si>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</si>
  <si>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</si>
  <si>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</si>
  <si>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</si>
  <si>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</si>
  <si>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</si>
  <si>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</si>
  <si>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</si>
  <si>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</si>
  <si>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</si>
  <si>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</si>
  <si>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</si>
  <si>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</si>
  <si>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</si>
  <si>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</si>
  <si>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</si>
  <si>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</si>
  <si>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</si>
  <si>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</si>
  <si>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</si>
  <si>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</si>
  <si>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</si>
  <si>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</si>
  <si>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</si>
  <si>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</si>
  <si>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</si>
  <si>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</si>
  <si>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</si>
  <si>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</si>
  <si>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</si>
  <si>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</si>
  <si>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</si>
  <si>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</si>
  <si>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</si>
  <si>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</si>
  <si>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</si>
  <si>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</si>
  <si>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</si>
  <si>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</si>
  <si>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</si>
  <si>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</si>
  <si>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</si>
  <si>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</si>
  <si>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</si>
  <si>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</si>
  <si>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</si>
  <si>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</si>
  <si>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</si>
  <si>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</si>
  <si>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</si>
  <si>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</si>
  <si>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</si>
  <si>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</si>
  <si>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</si>
  <si>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</si>
  <si>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</si>
  <si>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</si>
  <si>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</si>
  <si>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</si>
  <si>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</si>
  <si>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</si>
  <si>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</si>
  <si>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</si>
  <si>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</si>
  <si>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</si>
  <si>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</si>
  <si>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</si>
  <si>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</si>
  <si>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</si>
  <si>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</si>
  <si>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</si>
  <si>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</si>
  <si>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</si>
  <si>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</si>
  <si>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</si>
  <si>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</si>
  <si>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</si>
  <si>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</si>
  <si>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</si>
  <si>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</si>
  <si>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</si>
  <si>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</si>
  <si>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</si>
  <si>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</si>
  <si>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</si>
  <si>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</si>
  <si>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</si>
  <si>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</si>
  <si>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</si>
  <si>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</si>
  <si>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</si>
  <si>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</si>
  <si>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</si>
  <si>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</si>
  <si>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</si>
  <si>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</si>
  <si>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</si>
  <si>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</si>
  <si>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</si>
  <si>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</si>
  <si>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</si>
  <si>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</si>
  <si>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</si>
  <si>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</si>
  <si>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</si>
  <si>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</si>
  <si>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</si>
  <si>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</si>
  <si>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</si>
  <si>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</si>
  <si>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</si>
  <si>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</si>
  <si>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</si>
  <si>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</si>
  <si>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</si>
  <si>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</si>
  <si>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</si>
  <si>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</si>
  <si>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</si>
  <si>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</si>
  <si>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</si>
  <si>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</si>
  <si>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</si>
  <si>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</si>
  <si>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</si>
  <si>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</si>
  <si>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</si>
  <si>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</si>
  <si>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</si>
  <si>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</si>
  <si>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</si>
  <si>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</si>
  <si>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</si>
  <si>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</si>
  <si>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</si>
  <si>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</si>
  <si>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</si>
  <si>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</si>
  <si>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</si>
  <si>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</si>
  <si>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</si>
  <si>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</si>
  <si>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</si>
  <si>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</si>
  <si>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</si>
  <si>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</si>
  <si>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</si>
  <si>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</si>
  <si>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</si>
  <si>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</si>
  <si>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</si>
  <si>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</si>
  <si>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</si>
  <si>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</si>
  <si>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</si>
  <si>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</si>
  <si>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</si>
  <si>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</si>
  <si>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</si>
  <si>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</si>
  <si>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</si>
  <si>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</si>
  <si>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</si>
  <si>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</si>
  <si>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</si>
  <si>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</si>
  <si>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</si>
  <si>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</si>
  <si>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</si>
  <si>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</si>
  <si>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</si>
  <si>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</si>
  <si>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</si>
  <si>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</si>
  <si>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</si>
  <si>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</si>
  <si>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</si>
  <si>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</si>
  <si>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</si>
  <si>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</si>
  <si>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</si>
  <si>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</si>
  <si>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</si>
  <si>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</si>
  <si>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</si>
  <si>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</si>
  <si>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</si>
  <si>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</si>
  <si>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</si>
  <si>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</si>
  <si>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</si>
  <si>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</si>
  <si>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</si>
  <si>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</si>
  <si>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</si>
  <si>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</si>
  <si>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</si>
  <si>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</si>
  <si>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</si>
  <si>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</si>
  <si>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</si>
  <si>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</si>
  <si>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</si>
  <si>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</si>
  <si>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</si>
  <si>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</si>
  <si>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</si>
  <si>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</si>
  <si>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</si>
  <si>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</si>
  <si>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</si>
  <si>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</si>
  <si>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</si>
  <si>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</si>
  <si>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</si>
  <si>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</si>
  <si>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</si>
  <si>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</si>
  <si>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</si>
  <si>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</si>
  <si>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</si>
  <si>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</si>
  <si>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</si>
  <si>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</si>
  <si>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</si>
  <si>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</si>
  <si>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</si>
  <si>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</si>
  <si>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</si>
  <si>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</si>
  <si>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</si>
  <si>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</si>
  <si>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</si>
  <si>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</si>
  <si>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</si>
  <si>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</si>
  <si>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</si>
  <si>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</si>
  <si>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</si>
  <si>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</si>
  <si>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</si>
  <si>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</si>
  <si>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</si>
  <si>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</si>
  <si>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</si>
  <si>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</si>
  <si>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</si>
  <si>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</si>
  <si>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</si>
  <si>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</si>
  <si>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</si>
  <si>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</si>
  <si>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</si>
  <si>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</si>
  <si>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</si>
  <si>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</si>
  <si>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</si>
  <si>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</si>
  <si>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</si>
  <si>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</si>
  <si>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</si>
  <si>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</si>
  <si>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</si>
  <si>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</si>
  <si>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</si>
  <si>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</si>
  <si>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</si>
  <si>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</si>
  <si>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</si>
  <si>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</si>
  <si>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</si>
  <si>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</si>
  <si>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</si>
  <si>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</si>
  <si>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</si>
  <si>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</si>
  <si>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</si>
  <si>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</si>
  <si>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</si>
  <si>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</si>
  <si>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</si>
  <si>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</si>
  <si>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</si>
  <si>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</si>
  <si>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</si>
  <si>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</si>
  <si>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</si>
  <si>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</si>
  <si>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</si>
  <si>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</si>
  <si>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</si>
  <si>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</si>
  <si>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</si>
  <si>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</si>
  <si>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</si>
  <si>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</si>
  <si>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</si>
  <si>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</si>
  <si>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</si>
  <si>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</si>
  <si>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</si>
  <si>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</si>
  <si>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</si>
  <si>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</si>
  <si>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</si>
  <si>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</si>
  <si>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</si>
  <si>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</si>
  <si>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</si>
  <si>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</si>
  <si>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</si>
  <si>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</si>
  <si>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</si>
  <si>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</si>
  <si>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</si>
  <si>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</si>
  <si>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</si>
  <si>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</si>
  <si>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</si>
  <si>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</si>
  <si>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</si>
  <si>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</si>
  <si>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</si>
  <si>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</si>
  <si>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</si>
  <si>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</si>
  <si>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</si>
  <si>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</si>
  <si>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</si>
  <si>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</si>
  <si>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</si>
  <si>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</si>
  <si>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</si>
  <si>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</si>
  <si>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</si>
  <si>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</si>
  <si>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</si>
  <si>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</si>
  <si>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</si>
  <si>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</si>
  <si>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</si>
  <si>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</si>
  <si>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</si>
  <si>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</si>
  <si>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</si>
  <si>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</si>
  <si>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</si>
  <si>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</si>
  <si>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</si>
  <si>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</si>
  <si>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</si>
  <si>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</si>
  <si>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</si>
  <si>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</si>
  <si>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</si>
  <si>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</si>
  <si>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</si>
  <si>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</si>
  <si>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</si>
  <si>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</si>
  <si>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</si>
  <si>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</si>
  <si>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</si>
  <si>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</si>
  <si>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</si>
  <si>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</si>
  <si>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</si>
  <si>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</si>
  <si>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</si>
  <si>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</si>
  <si>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</si>
  <si>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</si>
  <si>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</si>
  <si>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</si>
  <si>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</si>
  <si>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</si>
  <si>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</si>
  <si>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</si>
  <si>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</si>
  <si>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</si>
  <si>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</si>
  <si>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</si>
  <si>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</si>
  <si>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</si>
  <si>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</si>
  <si>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</si>
  <si>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</si>
  <si>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</si>
  <si>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</si>
  <si>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</si>
  <si>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</si>
  <si>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</si>
  <si>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</si>
  <si>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</si>
  <si>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</si>
  <si>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</si>
  <si>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</si>
  <si>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</si>
  <si>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</si>
  <si>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</si>
  <si>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</si>
  <si>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</si>
  <si>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</si>
  <si>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</si>
  <si>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</si>
  <si>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</si>
  <si>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</si>
  <si>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</si>
  <si>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</si>
  <si>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</si>
  <si>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</si>
  <si>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</si>
  <si>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</si>
  <si>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</si>
  <si>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</si>
  <si>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</si>
  <si>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</si>
  <si>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</si>
  <si>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</si>
  <si>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</si>
  <si>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</si>
  <si>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</si>
  <si>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</si>
  <si>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</si>
  <si>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</si>
  <si>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</si>
  <si>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</si>
  <si>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</si>
  <si>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</si>
  <si>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</si>
  <si>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</si>
  <si>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</si>
  <si>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</si>
  <si>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</si>
  <si>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</si>
  <si>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</si>
  <si>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</si>
  <si>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</si>
  <si>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</si>
  <si>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</si>
  <si>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</si>
  <si>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</si>
  <si>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</si>
  <si>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</si>
  <si>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</si>
  <si>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</si>
  <si>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</si>
  <si>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</si>
  <si>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</si>
  <si>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</si>
  <si>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</si>
  <si>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</si>
  <si>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</si>
  <si>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</si>
  <si>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</si>
  <si>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</si>
  <si>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</si>
  <si>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</si>
  <si>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</si>
  <si>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</si>
  <si>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</si>
  <si>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</si>
  <si>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</si>
  <si>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</si>
  <si>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</si>
  <si>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</si>
  <si>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</si>
  <si>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</si>
  <si>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</si>
  <si>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</si>
  <si>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</si>
  <si>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</si>
  <si>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</si>
  <si>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</si>
  <si>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</si>
  <si>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</si>
  <si>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</si>
  <si>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</si>
  <si>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</si>
  <si>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</si>
  <si>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</si>
  <si>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</si>
  <si>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</si>
  <si>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</si>
  <si>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</si>
  <si>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</si>
  <si>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</si>
  <si>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</si>
  <si>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</si>
  <si>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</si>
  <si>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</si>
  <si>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</si>
  <si>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</si>
  <si>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</si>
  <si>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</si>
  <si>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</si>
  <si>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</si>
  <si>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</si>
  <si>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</si>
  <si>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</si>
  <si>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</si>
  <si>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</si>
  <si>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</si>
  <si>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</si>
  <si>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</si>
  <si>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</si>
  <si>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</si>
  <si>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</si>
  <si>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</si>
  <si>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</si>
  <si>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</si>
  <si>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</si>
  <si>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</si>
  <si>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</si>
  <si>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</si>
  <si>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</si>
  <si>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</si>
  <si>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</si>
  <si>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</si>
  <si>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</si>
  <si>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</si>
  <si>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</si>
  <si>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</si>
  <si>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</si>
  <si>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</si>
  <si>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</si>
  <si>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</si>
  <si>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</si>
  <si>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</si>
  <si>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</si>
  <si>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</si>
  <si>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</si>
  <si>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</si>
  <si>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</si>
  <si>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</si>
  <si>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</si>
  <si>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</si>
  <si>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</si>
  <si>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</si>
  <si>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</si>
  <si>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</si>
  <si>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</si>
  <si>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</si>
  <si>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</si>
  <si>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</si>
  <si>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</si>
  <si>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</si>
  <si>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</si>
  <si>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</si>
  <si>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</si>
  <si>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</si>
  <si>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</si>
  <si>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</si>
  <si>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</si>
  <si>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</si>
  <si>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</si>
  <si>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</si>
  <si>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</si>
  <si>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</si>
  <si>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</si>
  <si>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</si>
  <si>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</si>
  <si>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</si>
  <si>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</si>
  <si>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</si>
  <si>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</si>
  <si>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</si>
  <si>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</si>
  <si>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</si>
  <si>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</si>
  <si>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</si>
  <si>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</si>
  <si>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</si>
  <si>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</si>
  <si>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</si>
  <si>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</si>
  <si>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</si>
  <si>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</si>
  <si>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</si>
  <si>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</si>
  <si>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</si>
  <si>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</si>
  <si>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</si>
  <si>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</si>
  <si>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</si>
  <si>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</si>
  <si>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</si>
  <si>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</si>
  <si>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</si>
  <si>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</si>
  <si>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</si>
  <si>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</si>
  <si>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</si>
  <si>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</si>
  <si>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</si>
  <si>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</si>
  <si>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</si>
  <si>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</si>
  <si>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</si>
  <si>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</si>
  <si>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</si>
  <si>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</si>
  <si>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</si>
  <si>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</si>
  <si>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</si>
  <si>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</si>
  <si>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</si>
  <si>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</si>
  <si>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</si>
  <si>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</si>
  <si>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</si>
  <si>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</si>
  <si>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</si>
  <si>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</si>
  <si>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</si>
  <si>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</si>
  <si>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</si>
  <si>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</si>
  <si>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</si>
  <si>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</si>
  <si>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</si>
  <si>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</si>
  <si>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</si>
  <si>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</si>
  <si>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</si>
  <si>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</si>
  <si>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</si>
  <si>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</si>
  <si>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</si>
  <si>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</si>
  <si>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</si>
  <si>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</si>
  <si>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</si>
  <si>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</si>
  <si>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</si>
  <si>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</si>
  <si>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</si>
  <si>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</si>
  <si>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</si>
  <si>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</si>
  <si>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</si>
  <si>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</si>
  <si>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</si>
  <si>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</si>
  <si>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</si>
  <si>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</si>
  <si>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</si>
  <si>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</si>
  <si>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</si>
  <si>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</si>
  <si>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</si>
  <si>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</si>
  <si>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</si>
  <si>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</si>
  <si>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</si>
  <si>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</si>
  <si>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</si>
  <si>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</si>
  <si>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</si>
  <si>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</si>
  <si>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</si>
  <si>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</si>
  <si>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</si>
  <si>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</si>
  <si>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</si>
  <si>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</si>
  <si>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</si>
  <si>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</si>
  <si>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</si>
  <si>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</si>
  <si>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</si>
  <si>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</si>
  <si>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</si>
  <si>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</si>
  <si>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</si>
  <si>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</si>
  <si>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</si>
  <si>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</si>
  <si>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</si>
  <si>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</si>
  <si>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</si>
  <si>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</si>
  <si>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</si>
  <si>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</si>
  <si>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</si>
  <si>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</si>
  <si>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</si>
  <si>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</si>
  <si>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</si>
  <si>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</si>
  <si>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</si>
  <si>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</si>
  <si>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</si>
  <si>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</si>
  <si>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</si>
  <si>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</si>
  <si>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</si>
  <si>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</si>
  <si>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</si>
  <si>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</si>
  <si>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</si>
  <si>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</si>
  <si>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</si>
  <si>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</si>
  <si>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</si>
  <si>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</si>
  <si>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</si>
  <si>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</si>
  <si>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</si>
  <si>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</si>
  <si>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</si>
  <si>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</si>
  <si>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</si>
  <si>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</si>
  <si>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</si>
  <si>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</si>
  <si>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</si>
  <si>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</si>
  <si>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</si>
  <si>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</si>
  <si>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</si>
  <si>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</si>
  <si>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</si>
  <si>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</si>
  <si>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</si>
  <si>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</si>
  <si>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</si>
  <si>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</si>
  <si>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</si>
  <si>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</si>
  <si>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</si>
  <si>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</si>
  <si>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</si>
  <si>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</si>
  <si>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</si>
  <si>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</si>
  <si>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</si>
  <si>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</si>
  <si>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</si>
  <si>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</si>
  <si>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</si>
  <si>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</si>
  <si>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</si>
  <si>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</si>
  <si>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</si>
  <si>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</si>
  <si>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</si>
  <si>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</si>
  <si>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</si>
  <si>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</si>
  <si>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</si>
  <si>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</si>
  <si>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</si>
  <si>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</si>
  <si>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</si>
  <si>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</si>
  <si>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</si>
  <si>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</si>
  <si>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</si>
  <si>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</si>
  <si>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</si>
  <si>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</si>
  <si>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</si>
  <si>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</si>
  <si>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</si>
  <si>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</si>
  <si>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</si>
  <si>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</si>
  <si>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</si>
  <si>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</si>
  <si>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</si>
  <si>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</si>
  <si>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</si>
  <si>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</si>
  <si>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</si>
  <si>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</si>
  <si>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</si>
  <si>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</si>
  <si>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</si>
  <si>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</si>
  <si>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</si>
  <si>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</si>
  <si>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</si>
  <si>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</si>
  <si>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</si>
  <si>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</si>
  <si>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</si>
  <si>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</si>
  <si>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</si>
  <si>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</si>
  <si>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</si>
  <si>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</si>
  <si>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</si>
  <si>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</si>
  <si>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</si>
  <si>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</si>
  <si>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</si>
  <si>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</si>
  <si>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</si>
  <si>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</si>
  <si>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</si>
  <si>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</si>
  <si>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</si>
  <si>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</si>
  <si>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</si>
  <si>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</si>
  <si>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</si>
  <si>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</si>
  <si>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</si>
  <si>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</si>
  <si>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</si>
  <si>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</si>
  <si>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</si>
  <si>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</si>
  <si>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</si>
  <si>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</si>
  <si>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</si>
  <si>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</si>
  <si>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</si>
  <si>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</si>
  <si>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</si>
  <si>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</si>
  <si>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</si>
  <si>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</si>
  <si>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</si>
  <si>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</si>
  <si>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</si>
  <si>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</si>
  <si>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</si>
  <si>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</si>
  <si>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</si>
  <si>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</si>
  <si>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</si>
  <si>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</si>
  <si>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</si>
  <si>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</si>
  <si>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</si>
  <si>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</si>
  <si>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</si>
  <si>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</si>
  <si>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</si>
  <si>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</si>
  <si>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</si>
  <si>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</si>
  <si>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</si>
  <si>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</si>
  <si>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</si>
  <si>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</si>
  <si>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</si>
  <si>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</si>
  <si>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</si>
  <si>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</si>
  <si>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</si>
  <si>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</si>
  <si>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</si>
  <si>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</si>
  <si>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</si>
  <si>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</si>
  <si>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</si>
  <si>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</si>
  <si>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</si>
  <si>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</si>
  <si>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</si>
  <si>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</si>
  <si>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</si>
  <si>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</si>
  <si>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</si>
  <si>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</si>
  <si>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</si>
  <si>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</si>
  <si>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</si>
  <si>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</si>
  <si>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</si>
  <si>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</si>
  <si>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</si>
  <si>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</si>
  <si>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</si>
  <si>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</si>
  <si>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</si>
  <si>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</si>
  <si>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</si>
  <si>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</si>
  <si>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</si>
  <si>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</si>
  <si>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</si>
  <si>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</si>
  <si>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</si>
  <si>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</si>
  <si>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</si>
  <si>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</si>
  <si>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</si>
  <si>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</si>
  <si>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</si>
  <si>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</si>
  <si>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</si>
  <si>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</si>
  <si>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</si>
  <si>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</si>
  <si>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</si>
  <si>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</si>
  <si>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</si>
  <si>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</si>
  <si>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</si>
  <si>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</si>
  <si>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</si>
  <si>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</si>
  <si>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</si>
  <si>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</si>
  <si>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</si>
  <si>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</si>
  <si>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</si>
  <si>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</si>
  <si>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</si>
  <si>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</si>
  <si>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</si>
  <si>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</si>
  <si>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</si>
  <si>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</si>
  <si>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</si>
  <si>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</si>
  <si>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</si>
  <si>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</si>
  <si>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</si>
  <si>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</si>
  <si>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</si>
  <si>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</si>
  <si>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</si>
  <si>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</si>
  <si>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</si>
  <si>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</si>
  <si>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</si>
  <si>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</si>
  <si>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</si>
  <si>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</si>
  <si>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</si>
  <si>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</si>
  <si>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</si>
  <si>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</si>
  <si>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</si>
  <si>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</si>
  <si>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</si>
  <si>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</si>
  <si>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</si>
  <si>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</si>
  <si>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</si>
  <si>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</si>
  <si>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</si>
  <si>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</si>
  <si>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</si>
  <si>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</si>
  <si>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</si>
  <si>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</si>
  <si>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</si>
  <si>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</si>
  <si>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</si>
  <si>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</si>
  <si>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</si>
  <si>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</si>
  <si>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</si>
  <si>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</si>
  <si>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</si>
  <si>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</si>
  <si>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</si>
  <si>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</si>
  <si>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</si>
  <si>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</si>
  <si>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</si>
  <si>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</si>
  <si>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</si>
  <si>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</si>
  <si>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</si>
  <si>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</si>
  <si>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</si>
  <si>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</si>
  <si>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</si>
  <si>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</si>
  <si>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</si>
  <si>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</si>
  <si>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</si>
  <si>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</si>
  <si>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</si>
  <si>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</si>
  <si>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</si>
  <si>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</si>
  <si>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</si>
  <si>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</si>
  <si>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</si>
  <si>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</si>
  <si>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</si>
  <si>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</si>
  <si>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</si>
  <si>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</si>
  <si>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</si>
  <si>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</si>
  <si>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</si>
  <si>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</si>
  <si>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</si>
  <si>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</si>
  <si>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</si>
  <si>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</si>
  <si>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</si>
  <si>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</si>
  <si>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</si>
  <si>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</si>
  <si>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</si>
  <si>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</si>
  <si>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</si>
  <si>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</si>
  <si>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</si>
  <si>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</si>
  <si>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</si>
  <si>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</si>
  <si>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</si>
  <si>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</si>
  <si>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</si>
  <si>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</si>
  <si>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</si>
  <si>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</si>
  <si>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</si>
  <si>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</si>
  <si>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</si>
  <si>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</si>
  <si>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</si>
  <si>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</si>
  <si>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</si>
  <si>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</si>
  <si>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</si>
  <si>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</si>
  <si>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</si>
  <si>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</si>
  <si>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</si>
  <si>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</si>
  <si>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</si>
  <si>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</si>
  <si>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</si>
  <si>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</si>
  <si>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</si>
  <si>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</si>
  <si>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</si>
  <si>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</si>
  <si>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</si>
  <si>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</si>
  <si>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</si>
  <si>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</si>
  <si>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</si>
  <si>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</si>
  <si>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</si>
  <si>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</si>
  <si>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</si>
  <si>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</si>
  <si>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</si>
  <si>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</si>
  <si>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</si>
  <si>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</si>
  <si>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</si>
  <si>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</si>
  <si>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</si>
  <si>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</si>
  <si>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</si>
  <si>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</si>
  <si>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</si>
  <si>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</si>
  <si>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</si>
  <si>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</si>
  <si>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</si>
  <si>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</si>
  <si>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</si>
  <si>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</si>
  <si>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</si>
  <si>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</si>
  <si>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</si>
  <si>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</si>
  <si>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</si>
  <si>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</si>
  <si>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</si>
  <si>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</si>
  <si>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</si>
  <si>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</si>
  <si>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</si>
  <si>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</si>
  <si>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</si>
  <si>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</si>
  <si>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</si>
  <si>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</si>
  <si>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</si>
  <si>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</si>
  <si>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</si>
  <si>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</si>
  <si>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</si>
  <si>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</si>
  <si>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</si>
  <si>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</si>
  <si>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</si>
  <si>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</si>
  <si>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</si>
  <si>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</si>
  <si>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</si>
  <si>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</si>
  <si>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</si>
  <si>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</si>
  <si>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</si>
  <si>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</si>
  <si>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</si>
  <si>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</si>
  <si>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</si>
  <si>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</si>
  <si>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</si>
  <si>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</si>
  <si>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</si>
  <si>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</si>
  <si>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</si>
  <si>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</si>
  <si>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</si>
  <si>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</si>
  <si>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</si>
  <si>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</si>
  <si>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</si>
  <si>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</si>
  <si>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</si>
  <si>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</si>
  <si>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</si>
  <si>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</si>
  <si>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</si>
  <si>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</si>
  <si>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</si>
  <si>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</si>
  <si>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</si>
  <si>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</si>
  <si>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</si>
  <si>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</si>
  <si>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</si>
  <si>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</si>
  <si>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</si>
  <si>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</si>
  <si>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</si>
  <si>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</si>
  <si>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</si>
  <si>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</si>
  <si>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</si>
  <si>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</si>
  <si>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</si>
  <si>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</si>
  <si>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</si>
  <si>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</si>
  <si>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</si>
  <si>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</si>
  <si>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</si>
  <si>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</si>
  <si>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</si>
  <si>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</si>
  <si>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</si>
  <si>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</si>
  <si>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</si>
  <si>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</si>
  <si>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</si>
  <si>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</si>
  <si>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</si>
  <si>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</si>
  <si>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</si>
  <si>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</si>
  <si>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</si>
  <si>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</si>
  <si>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</si>
  <si>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</si>
  <si>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</si>
  <si>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</si>
  <si>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</si>
  <si>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</si>
  <si>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</si>
  <si>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</si>
  <si>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</si>
  <si>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</si>
  <si>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</si>
  <si>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</si>
  <si>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</si>
  <si>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</si>
  <si>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</si>
  <si>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</si>
  <si>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</si>
  <si>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</si>
  <si>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</si>
  <si>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</si>
  <si>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</si>
  <si>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</si>
  <si>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</si>
  <si>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</si>
  <si>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</si>
  <si>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</si>
  <si>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</si>
  <si>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</si>
  <si>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</si>
  <si>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</si>
  <si>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</si>
  <si>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</si>
  <si>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</si>
  <si>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</si>
  <si>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</si>
  <si>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</si>
  <si>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</si>
  <si>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</si>
  <si>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</si>
  <si>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</si>
  <si>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</si>
  <si>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</si>
  <si>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</si>
  <si>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</si>
  <si>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</si>
  <si>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</si>
  <si>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</si>
  <si>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</si>
  <si>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</si>
  <si>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</si>
  <si>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</si>
  <si>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</si>
  <si>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</si>
  <si>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</si>
  <si>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</si>
  <si>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</si>
  <si>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</si>
  <si>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</si>
  <si>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</si>
  <si>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</si>
  <si>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</si>
  <si>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</si>
  <si>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</si>
  <si>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</si>
  <si>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</si>
  <si>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</si>
  <si>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</si>
  <si>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</si>
  <si>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</si>
  <si>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</si>
  <si>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</si>
  <si>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</si>
  <si>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</si>
  <si>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</si>
  <si>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</si>
  <si>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</si>
  <si>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</si>
  <si>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</si>
  <si>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</si>
  <si>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</si>
  <si>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</si>
  <si>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</si>
  <si>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</si>
  <si>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</si>
  <si>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</si>
  <si>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</si>
  <si>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</si>
  <si>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</si>
  <si>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</si>
  <si>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</si>
  <si>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</si>
  <si>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</si>
  <si>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</si>
  <si>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</si>
  <si>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</si>
  <si>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</si>
  <si>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</si>
  <si>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</si>
  <si>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</si>
  <si>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</si>
  <si>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</si>
  <si>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</si>
  <si>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</si>
  <si>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</si>
  <si>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</si>
  <si>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</si>
  <si>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</si>
  <si>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</si>
  <si>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</si>
  <si>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</si>
  <si>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</si>
  <si>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</si>
  <si>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</si>
  <si>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</si>
  <si>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</si>
  <si>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</si>
  <si>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</si>
  <si>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</si>
  <si>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</si>
  <si>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</si>
  <si>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</si>
  <si>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</si>
  <si>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</si>
  <si>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</si>
  <si>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</si>
  <si>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</si>
  <si>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</si>
  <si>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</si>
  <si>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</si>
  <si>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</si>
  <si>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</si>
  <si>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</si>
  <si>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</si>
  <si>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</si>
  <si>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</si>
  <si>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</si>
  <si>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</si>
  <si>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</si>
  <si>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</si>
  <si>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</si>
  <si>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</si>
  <si>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</si>
  <si>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</si>
  <si>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</si>
  <si>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</si>
  <si>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</si>
  <si>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</si>
  <si>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</si>
  <si>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</si>
  <si>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</si>
  <si>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</si>
  <si>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</si>
  <si>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</si>
  <si>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</si>
  <si>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</si>
  <si>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</si>
  <si>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</si>
  <si>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</si>
  <si>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</si>
  <si>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</si>
  <si>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</si>
  <si>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</si>
  <si>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</si>
  <si>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</si>
  <si>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</si>
  <si>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</si>
  <si>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</si>
  <si>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</si>
  <si>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</si>
  <si>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</si>
  <si>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</si>
  <si>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</si>
  <si>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</si>
  <si>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</si>
  <si>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</si>
  <si>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</si>
  <si>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</si>
  <si>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</si>
  <si>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</si>
  <si>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</si>
  <si>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</si>
  <si>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</si>
  <si>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</si>
  <si>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</si>
  <si>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</si>
  <si>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</si>
  <si>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</si>
  <si>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</si>
  <si>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</si>
  <si>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</si>
  <si>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</si>
  <si>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</si>
  <si>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</si>
  <si>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</si>
  <si>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</si>
  <si>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</si>
  <si>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</si>
  <si>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</si>
  <si>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</si>
  <si>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</si>
  <si>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</si>
  <si>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</si>
  <si>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</si>
  <si>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</si>
  <si>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</si>
  <si>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</si>
  <si>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</si>
  <si>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</si>
  <si>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</si>
  <si>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</si>
  <si>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</si>
  <si>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</si>
  <si>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</si>
  <si>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</si>
  <si>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</si>
  <si>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</si>
  <si>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</si>
  <si>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</si>
  <si>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</si>
  <si>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</si>
  <si>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</si>
  <si>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</si>
  <si>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</si>
  <si>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</si>
  <si>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</si>
  <si>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</si>
  <si>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</si>
  <si>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</si>
  <si>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</si>
  <si>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</si>
  <si>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</si>
  <si>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</si>
  <si>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</si>
  <si>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</si>
  <si>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</si>
  <si>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</si>
  <si>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</si>
  <si>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</si>
  <si>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</si>
  <si>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</si>
  <si>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</si>
  <si>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</si>
  <si>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</si>
  <si>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</si>
  <si>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</si>
  <si>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</si>
  <si>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</si>
  <si>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</si>
  <si>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</si>
  <si>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</si>
  <si>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</si>
  <si>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</si>
  <si>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</si>
  <si>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</si>
  <si>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</si>
  <si>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</si>
  <si>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</si>
  <si>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</si>
  <si>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</si>
  <si>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</si>
  <si>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</si>
  <si>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</si>
  <si>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</si>
  <si>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</si>
  <si>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</si>
  <si>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</si>
  <si>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</si>
  <si>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</si>
  <si>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</si>
  <si>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</si>
  <si>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</si>
  <si>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</si>
  <si>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</si>
  <si>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</si>
  <si>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</si>
  <si>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</si>
  <si>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</si>
  <si>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</si>
  <si>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</si>
  <si>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</si>
  <si>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</si>
  <si>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</si>
  <si>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</si>
  <si>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</si>
  <si>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</si>
  <si>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</si>
  <si>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</si>
  <si>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</si>
  <si>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</si>
  <si>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</si>
  <si>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</si>
  <si>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</si>
  <si>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</si>
  <si>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</si>
  <si>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</si>
  <si>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</si>
  <si>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</si>
  <si>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</si>
  <si>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</si>
  <si>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</si>
  <si>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</si>
  <si>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</si>
  <si>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</si>
  <si>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</si>
  <si>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</si>
  <si>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</si>
  <si>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</si>
  <si>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</si>
  <si>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</si>
  <si>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</si>
  <si>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</si>
  <si>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</si>
  <si>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</si>
  <si>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</si>
  <si>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</si>
  <si>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</si>
  <si>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</si>
  <si>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</si>
  <si>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</si>
  <si>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</si>
  <si>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</si>
  <si>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</si>
  <si>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</si>
  <si>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</si>
  <si>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</si>
  <si>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</si>
  <si>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</si>
  <si>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</si>
  <si>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</si>
  <si>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</si>
  <si>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</si>
  <si>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</si>
  <si>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</si>
  <si>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</si>
  <si>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</si>
  <si>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</si>
  <si>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</si>
  <si>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</si>
  <si>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</si>
  <si>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</si>
  <si>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</si>
  <si>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</si>
  <si>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</si>
  <si>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</si>
  <si>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</si>
  <si>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</si>
  <si>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</si>
  <si>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</si>
  <si>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</si>
  <si>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</si>
  <si>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</si>
  <si>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</si>
  <si>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</si>
  <si>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</si>
  <si>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</si>
  <si>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</si>
  <si>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</si>
  <si>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</si>
  <si>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</si>
  <si>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</si>
  <si>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</si>
  <si>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</si>
  <si>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</si>
  <si>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</si>
  <si>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</si>
  <si>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</si>
  <si>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</si>
  <si>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</si>
  <si>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</si>
  <si>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</si>
  <si>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</si>
  <si>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</si>
  <si>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</si>
  <si>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</si>
  <si>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</si>
  <si>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</si>
  <si>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</si>
  <si>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</si>
  <si>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</si>
  <si>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</si>
  <si>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</si>
  <si>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</si>
  <si>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</si>
  <si>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</si>
  <si>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</si>
  <si>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</si>
  <si>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</si>
  <si>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</si>
  <si>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</si>
  <si>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</si>
  <si>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</si>
  <si>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</si>
  <si>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</si>
  <si>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</si>
  <si>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</si>
  <si>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</si>
  <si>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</si>
  <si>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</si>
  <si>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</si>
  <si>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</si>
  <si>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</si>
  <si>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</si>
  <si>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</si>
  <si>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</si>
  <si>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</si>
  <si>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</si>
  <si>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</si>
  <si>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</si>
  <si>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</si>
  <si>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</si>
  <si>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</si>
  <si>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</si>
  <si>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</si>
  <si>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</si>
  <si>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</si>
  <si>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</si>
  <si>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</si>
  <si>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</si>
  <si>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</si>
  <si>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</si>
  <si>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</si>
  <si>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</si>
  <si>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</si>
  <si>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</si>
  <si>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</si>
  <si>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</si>
  <si>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</si>
  <si>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</si>
  <si>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</si>
  <si>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</si>
  <si>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</si>
  <si>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</si>
  <si>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</si>
  <si>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</si>
  <si>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</si>
  <si>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</si>
  <si>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</si>
  <si>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</si>
  <si>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</si>
  <si>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</si>
  <si>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</si>
  <si>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</si>
  <si>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</si>
  <si>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</si>
  <si>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</si>
  <si>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</si>
  <si>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</si>
  <si>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</si>
  <si>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</si>
  <si>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</si>
  <si>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</si>
  <si>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</si>
  <si>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</si>
  <si>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</si>
  <si>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</si>
  <si>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</si>
  <si>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</si>
  <si>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</si>
  <si>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</si>
  <si>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</si>
  <si>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</si>
  <si>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</si>
  <si>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</si>
  <si>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</si>
  <si>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</si>
  <si>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</si>
  <si>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</si>
  <si>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</si>
  <si>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</si>
  <si>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</si>
  <si>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</si>
  <si>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</si>
  <si>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</si>
  <si>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</si>
  <si>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</si>
  <si>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</si>
  <si>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</si>
  <si>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</si>
  <si>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</si>
  <si>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</si>
  <si>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</si>
  <si>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</si>
  <si>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</si>
  <si>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</si>
  <si>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</si>
  <si>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</si>
  <si>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</si>
  <si>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</si>
  <si>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</si>
  <si>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</si>
  <si>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</si>
  <si>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</si>
  <si>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</si>
  <si>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</si>
  <si>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</si>
  <si>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</si>
  <si>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</si>
  <si>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</si>
  <si>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</si>
  <si>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</si>
  <si>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</si>
  <si>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</si>
  <si>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</si>
  <si>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</si>
  <si>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</si>
  <si>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</si>
  <si>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</si>
  <si>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</si>
  <si>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</si>
  <si>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</si>
  <si>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</si>
  <si>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</si>
  <si>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</si>
  <si>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</si>
  <si>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</si>
  <si>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</si>
  <si>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</si>
  <si>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</si>
  <si>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</si>
  <si>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</si>
  <si>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</si>
  <si>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</si>
  <si>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</si>
  <si>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</si>
  <si>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</si>
  <si>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</si>
  <si>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</si>
  <si>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</si>
  <si>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</si>
  <si>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</si>
  <si>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</si>
  <si>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</si>
  <si>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</si>
  <si>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</si>
  <si>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</si>
  <si>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</si>
  <si>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</si>
  <si>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</si>
  <si>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</si>
  <si>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</si>
  <si>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</si>
  <si>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</si>
  <si>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</si>
  <si>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</si>
  <si>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</si>
  <si>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</si>
  <si>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</si>
  <si>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</si>
  <si>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</si>
  <si>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</si>
  <si>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</si>
  <si>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</si>
  <si>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</si>
  <si>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</si>
  <si>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</si>
  <si>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</si>
  <si>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</si>
  <si>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</si>
  <si>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</si>
  <si>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</si>
  <si>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</si>
  <si>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</si>
  <si>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</si>
  <si>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</si>
  <si>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</si>
  <si>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</si>
  <si>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</si>
  <si>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</si>
  <si>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</si>
  <si>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</si>
  <si>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</si>
  <si>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</si>
  <si>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</si>
  <si>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</si>
  <si>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</si>
  <si>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</si>
  <si>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</si>
  <si>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</si>
  <si>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</si>
  <si>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</si>
  <si>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</si>
  <si>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</si>
  <si>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</si>
  <si>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</si>
  <si>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</si>
  <si>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</si>
  <si>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</si>
  <si>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</si>
  <si>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</si>
  <si>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</si>
  <si>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</si>
  <si>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</si>
  <si>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</si>
  <si>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</si>
  <si>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</si>
  <si>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</si>
  <si>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</si>
  <si>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</si>
  <si>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</si>
  <si>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</si>
  <si>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</si>
  <si>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</si>
  <si>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</si>
  <si>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</si>
  <si>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</si>
  <si>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</si>
  <si>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</si>
  <si>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</si>
  <si>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</si>
  <si>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</si>
  <si>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</si>
  <si>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</si>
  <si>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</si>
  <si>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</si>
  <si>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</si>
  <si>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</si>
  <si>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</si>
  <si>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</si>
  <si>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</si>
  <si>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</si>
  <si>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</si>
  <si>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</si>
  <si>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</si>
  <si>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</si>
  <si>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</si>
  <si>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</si>
  <si>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</si>
  <si>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</si>
  <si>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</si>
  <si>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</si>
  <si>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</si>
  <si>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</si>
  <si>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</si>
  <si>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</si>
  <si>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</si>
  <si>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</si>
  <si>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</si>
  <si>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</si>
  <si>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</si>
  <si>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</si>
  <si>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</si>
  <si>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</si>
  <si>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</si>
  <si>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</si>
  <si>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</si>
  <si>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</si>
  <si>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</si>
  <si>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</si>
  <si>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</si>
  <si>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</si>
  <si>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</si>
  <si>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</si>
  <si>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</si>
  <si>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</si>
  <si>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</si>
  <si>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</si>
  <si>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</si>
  <si>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</si>
  <si>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</si>
  <si>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</si>
  <si>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</si>
  <si>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</si>
  <si>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</si>
  <si>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</si>
  <si>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</si>
  <si>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</si>
  <si>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</si>
  <si>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</si>
  <si>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</si>
  <si>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</si>
  <si>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</si>
  <si>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</si>
  <si>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</si>
  <si>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</si>
  <si>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</si>
  <si>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</si>
  <si>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</si>
  <si>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</si>
  <si>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</si>
  <si>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</si>
  <si>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</si>
  <si>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</si>
  <si>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</si>
  <si>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</si>
  <si>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</si>
  <si>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</si>
  <si>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</si>
  <si>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</si>
  <si>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</si>
  <si>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</si>
  <si>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</si>
  <si>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</si>
  <si>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</si>
  <si>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</si>
  <si>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</si>
  <si>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</si>
  <si>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</si>
  <si>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</si>
  <si>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</si>
  <si>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</si>
  <si>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</si>
  <si>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</si>
  <si>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</si>
  <si>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</si>
  <si>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</si>
  <si>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</si>
  <si>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</si>
  <si>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</si>
  <si>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</si>
  <si>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</si>
  <si>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</si>
  <si>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</si>
  <si>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</si>
  <si>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</si>
  <si>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</si>
  <si>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</si>
  <si>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</si>
  <si>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</si>
  <si>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</si>
  <si>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</si>
  <si>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</si>
  <si>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</si>
  <si>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</si>
  <si>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</si>
  <si>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</si>
  <si>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</si>
  <si>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</si>
  <si>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</si>
  <si>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</si>
  <si>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</si>
  <si>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</si>
  <si>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</si>
  <si>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</si>
  <si>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</si>
  <si>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</si>
  <si>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</si>
  <si>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</si>
  <si>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</si>
  <si>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</si>
  <si>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</si>
  <si>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</si>
  <si>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</si>
  <si>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</si>
  <si>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</si>
  <si>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</si>
  <si>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</si>
  <si>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</si>
  <si>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</si>
  <si>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</si>
  <si>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</si>
  <si>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</si>
  <si>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</si>
  <si>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</si>
  <si>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</si>
  <si>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</si>
  <si>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</si>
  <si>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</si>
  <si>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</si>
  <si>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</si>
  <si>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</si>
  <si>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</si>
  <si>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</si>
  <si>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</si>
  <si>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</si>
  <si>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</si>
  <si>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</si>
  <si>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</si>
  <si>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</si>
  <si>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</si>
  <si>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</si>
  <si>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</si>
  <si>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</si>
  <si>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</si>
  <si>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</si>
  <si>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</si>
  <si>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</si>
  <si>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</si>
  <si>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</si>
  <si>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</si>
  <si>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</si>
  <si>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</si>
  <si>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</si>
  <si>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</si>
  <si>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</si>
  <si>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</si>
  <si>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</si>
  <si>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</si>
  <si>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</si>
  <si>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</si>
  <si>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</si>
  <si>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</si>
  <si>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</si>
  <si>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</si>
  <si>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</si>
  <si>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</si>
  <si>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</si>
  <si>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</si>
  <si>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</si>
  <si>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</si>
  <si>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</si>
  <si>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</si>
  <si>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</si>
  <si>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</si>
  <si>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</si>
  <si>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</si>
  <si>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</si>
  <si>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</si>
  <si>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</si>
  <si>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</si>
  <si>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</si>
  <si>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</si>
  <si>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</si>
  <si>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</si>
  <si>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</si>
  <si>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</si>
  <si>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</si>
  <si>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</si>
  <si>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</si>
  <si>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</si>
  <si>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</si>
  <si>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</si>
  <si>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</si>
  <si>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</si>
  <si>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</si>
  <si>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</si>
  <si>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</si>
  <si>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</si>
  <si>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</si>
  <si>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</si>
  <si>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</si>
  <si>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</si>
  <si>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</si>
  <si>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</si>
  <si>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</si>
  <si>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</si>
  <si>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</si>
  <si>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</si>
  <si>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</si>
  <si>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</si>
  <si>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</si>
  <si>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</si>
  <si>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</si>
  <si>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</si>
  <si>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</si>
  <si>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</si>
  <si>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</si>
  <si>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</si>
  <si>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</si>
  <si>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</si>
  <si>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</si>
  <si>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</si>
  <si>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</si>
  <si>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</si>
  <si>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</si>
  <si>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</si>
  <si>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</si>
  <si>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</si>
  <si>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</si>
  <si>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</si>
  <si>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</si>
  <si>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</si>
  <si>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</si>
  <si>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</si>
  <si>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</si>
  <si>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</si>
  <si>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</si>
  <si>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</si>
  <si>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</si>
  <si>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</si>
  <si>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</si>
  <si>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</si>
  <si>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</si>
  <si>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</si>
  <si>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</si>
  <si>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</si>
  <si>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</si>
  <si>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</si>
  <si>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</si>
  <si>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</si>
  <si>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</si>
  <si>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</si>
  <si>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</si>
  <si>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</si>
  <si>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</si>
  <si>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</si>
  <si>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</si>
  <si>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</si>
  <si>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</si>
  <si>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</si>
  <si>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</si>
  <si>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</si>
  <si>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</si>
  <si>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</si>
  <si>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</si>
  <si>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</si>
  <si>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</si>
  <si>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</si>
  <si>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</si>
  <si>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</si>
  <si>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</si>
  <si>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</si>
  <si>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</si>
  <si>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</si>
  <si>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</si>
  <si>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</si>
  <si>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</si>
  <si>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</si>
  <si>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</si>
  <si>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</si>
  <si>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</si>
  <si>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</si>
  <si>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</si>
  <si>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</si>
  <si>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</si>
  <si>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</si>
  <si>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</si>
  <si>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</si>
  <si>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</si>
  <si>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</si>
  <si>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</si>
  <si>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</si>
  <si>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</si>
  <si>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</si>
  <si>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</si>
  <si>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</si>
  <si>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</si>
  <si>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</si>
  <si>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</si>
  <si>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</si>
  <si>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</si>
  <si>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</si>
  <si>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</si>
  <si>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</si>
  <si>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</si>
  <si>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</si>
  <si>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</si>
  <si>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</si>
  <si>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</si>
  <si>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</si>
  <si>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</si>
  <si>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</si>
  <si>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</si>
  <si>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</si>
  <si>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</si>
  <si>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</si>
  <si>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</si>
  <si>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</si>
  <si>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</si>
  <si>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</si>
  <si>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</si>
  <si>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</si>
  <si>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</si>
  <si>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</si>
  <si>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</si>
  <si>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</si>
  <si>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</si>
  <si>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</si>
  <si>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</si>
  <si>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</si>
  <si>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</si>
  <si>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</si>
  <si>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</si>
  <si>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</si>
  <si>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</si>
  <si>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</si>
  <si>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</si>
  <si>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</si>
  <si>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</si>
  <si>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</si>
  <si>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</si>
  <si>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</si>
  <si>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</si>
  <si>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</si>
  <si>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</si>
  <si>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</si>
  <si>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</si>
  <si>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</si>
  <si>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</si>
  <si>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</si>
  <si>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</si>
  <si>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</si>
  <si>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</si>
  <si>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</si>
  <si>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</si>
  <si>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</si>
  <si>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</si>
  <si>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</si>
  <si>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</si>
  <si>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</si>
  <si>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</si>
  <si>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</si>
  <si>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</si>
  <si>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</si>
  <si>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</si>
  <si>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</si>
  <si>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</si>
  <si>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</si>
  <si>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</si>
  <si>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</si>
  <si>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</si>
  <si>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</si>
  <si>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</si>
  <si>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</si>
  <si>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</si>
  <si>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</si>
  <si>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</si>
  <si>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</si>
  <si>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</si>
  <si>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</si>
  <si>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</si>
  <si>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</si>
  <si>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</si>
  <si>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</si>
  <si>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</si>
  <si>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</si>
  <si>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</si>
  <si>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</si>
  <si>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</si>
  <si>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</si>
  <si>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</si>
  <si>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</si>
  <si>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</si>
  <si>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</si>
  <si>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</si>
  <si>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</si>
  <si>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</si>
  <si>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</si>
  <si>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</si>
  <si>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</si>
  <si>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</si>
  <si>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</si>
  <si>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</si>
  <si>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</si>
  <si>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</si>
  <si>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</si>
  <si>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</si>
  <si>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</si>
  <si>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</si>
  <si>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</si>
  <si>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</si>
  <si>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</si>
  <si>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</si>
  <si>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</si>
  <si>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</si>
  <si>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</si>
  <si>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</si>
  <si>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</si>
  <si>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</si>
  <si>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</si>
  <si>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</si>
  <si>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</si>
  <si>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</si>
  <si>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</si>
  <si>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</si>
  <si>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</si>
  <si>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</si>
  <si>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</si>
  <si>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</si>
  <si>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</si>
  <si>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</si>
  <si>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</si>
  <si>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</si>
  <si>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</si>
  <si>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</si>
  <si>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</si>
  <si>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</si>
  <si>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</si>
  <si>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</si>
  <si>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</si>
  <si>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</si>
  <si>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</si>
  <si>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</si>
  <si>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</si>
  <si>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</si>
  <si>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</si>
  <si>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</si>
  <si>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</si>
  <si>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</si>
  <si>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</si>
  <si>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</si>
  <si>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</si>
  <si>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</si>
  <si>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</si>
  <si>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</si>
  <si>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</si>
  <si>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</si>
  <si>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</si>
  <si>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</si>
  <si>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</si>
  <si>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</si>
  <si>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</si>
  <si>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</si>
  <si>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</si>
  <si>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</si>
  <si>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</si>
  <si>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</si>
  <si>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</si>
  <si>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</si>
  <si>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</si>
  <si>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</si>
  <si>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</si>
  <si>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</si>
  <si>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</si>
  <si>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</si>
  <si>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</si>
  <si>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</si>
  <si>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</si>
  <si>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</si>
  <si>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</si>
  <si>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</si>
  <si>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</si>
  <si>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</si>
  <si>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</si>
  <si>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</si>
  <si>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</si>
  <si>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</si>
  <si>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</si>
  <si>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</si>
  <si>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</si>
  <si>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</si>
  <si>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</si>
  <si>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</si>
  <si>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</si>
  <si>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</si>
  <si>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</si>
  <si>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</si>
  <si>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</si>
  <si>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</si>
  <si>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</si>
  <si>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</si>
  <si>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</si>
  <si>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</si>
  <si>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</si>
  <si>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</si>
  <si>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</si>
  <si>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</si>
  <si>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</si>
  <si>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</si>
  <si>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</si>
  <si>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</si>
  <si>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</si>
  <si>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</si>
  <si>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</si>
  <si>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</si>
  <si>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</si>
  <si>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</si>
  <si>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</si>
  <si>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</si>
  <si>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</si>
  <si>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</si>
  <si>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</si>
  <si>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</si>
  <si>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</si>
  <si>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</si>
  <si>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</si>
  <si>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</si>
  <si>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</si>
  <si>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</si>
  <si>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</si>
  <si>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</si>
  <si>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</si>
  <si>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</si>
  <si>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</si>
  <si>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</si>
  <si>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</si>
  <si>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</si>
  <si>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</si>
  <si>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</si>
  <si>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</si>
  <si>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</si>
  <si>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</si>
  <si>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</si>
  <si>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</si>
  <si>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</si>
  <si>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</si>
  <si>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</si>
  <si>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</si>
  <si>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</si>
  <si>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</si>
  <si>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</si>
  <si>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</si>
  <si>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</si>
  <si>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</si>
  <si>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</si>
  <si>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</si>
  <si>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</si>
  <si>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</si>
  <si>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</si>
  <si>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</si>
  <si>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</si>
  <si>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</si>
  <si>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</si>
  <si>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</si>
  <si>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</si>
  <si>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</si>
  <si>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</si>
  <si>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</si>
  <si>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</si>
  <si>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</si>
  <si>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</si>
  <si>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</si>
  <si>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</si>
  <si>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</si>
  <si>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</si>
  <si>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</si>
  <si>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</si>
  <si>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</si>
  <si>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</si>
  <si>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</si>
  <si>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</si>
  <si>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</si>
  <si>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</si>
  <si>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</si>
  <si>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</si>
  <si>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</si>
  <si>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</si>
  <si>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</si>
  <si>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</si>
  <si>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</si>
  <si>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</si>
  <si>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</si>
  <si>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</si>
  <si>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</si>
  <si>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</si>
  <si>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</si>
  <si>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</si>
  <si>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</si>
  <si>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</si>
  <si>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</si>
  <si>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</si>
  <si>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</si>
  <si>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</si>
  <si>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</si>
  <si>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</si>
  <si>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</si>
  <si>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</si>
  <si>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</si>
  <si>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</si>
  <si>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</si>
  <si>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</si>
  <si>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</si>
  <si>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</si>
  <si>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</si>
  <si>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</si>
  <si>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</si>
  <si>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</si>
  <si>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</si>
  <si>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</si>
  <si>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</si>
  <si>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</si>
  <si>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</si>
  <si>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</si>
  <si>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</si>
  <si>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</si>
  <si>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</si>
  <si>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</si>
  <si>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</si>
  <si>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</si>
  <si>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</si>
  <si>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</si>
  <si>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</si>
  <si>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</si>
  <si>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</si>
  <si>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</si>
  <si>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</si>
  <si>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</si>
  <si>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</si>
  <si>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</si>
  <si>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</si>
  <si>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</si>
  <si>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</si>
  <si>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</si>
  <si>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</si>
  <si>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</si>
  <si>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</si>
  <si>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</si>
  <si>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</si>
  <si>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</si>
  <si>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</si>
  <si>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</si>
  <si>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</si>
  <si>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</si>
  <si>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</si>
  <si>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</si>
  <si>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</si>
  <si>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</si>
  <si>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</si>
  <si>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</si>
  <si>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</si>
  <si>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</si>
  <si>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</si>
  <si>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</si>
  <si>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</si>
  <si>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</si>
  <si>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</si>
  <si>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</si>
  <si>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</si>
  <si>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</si>
  <si>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</si>
  <si>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</si>
  <si>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</si>
  <si>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</si>
  <si>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</si>
  <si>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</si>
  <si>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</si>
  <si>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</si>
  <si>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</si>
  <si>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</si>
  <si>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</si>
  <si>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</si>
  <si>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</si>
  <si>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</si>
  <si>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</si>
  <si>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</si>
  <si>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</si>
  <si>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</si>
  <si>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</si>
  <si>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</si>
  <si>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</si>
  <si>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</si>
  <si>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</si>
  <si>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</si>
  <si>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</si>
  <si>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</si>
  <si>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</si>
  <si>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</si>
  <si>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</si>
  <si>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</si>
  <si>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</si>
  <si>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</si>
  <si>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</si>
  <si>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</si>
  <si>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</si>
  <si>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</si>
  <si>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</si>
  <si>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</si>
  <si>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</si>
  <si>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</si>
  <si>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</si>
  <si>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</si>
  <si>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</si>
  <si>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</si>
  <si>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</si>
  <si>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</si>
  <si>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</si>
  <si>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</si>
  <si>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</si>
  <si>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</si>
  <si>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</si>
  <si>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</si>
  <si>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</si>
  <si>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</si>
  <si>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</si>
  <si>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</si>
  <si>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</si>
  <si>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</si>
  <si>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</si>
  <si>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</si>
  <si>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</si>
  <si>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</si>
  <si>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</si>
  <si>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</si>
  <si>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</si>
  <si>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</si>
  <si>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</si>
  <si>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</si>
  <si>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</si>
  <si>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</si>
  <si>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</si>
  <si>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</si>
  <si>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</si>
  <si>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</si>
  <si>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</si>
  <si>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</si>
  <si>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</si>
  <si>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</si>
  <si>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</si>
  <si>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</si>
  <si>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</si>
  <si>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</si>
  <si>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</si>
  <si>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</si>
  <si>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</si>
  <si>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</si>
  <si>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</si>
  <si>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</si>
  <si>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</si>
  <si>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</si>
  <si>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</si>
  <si>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</si>
  <si>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</si>
  <si>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</si>
  <si>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</si>
  <si>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</si>
  <si>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</si>
  <si>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</si>
  <si>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</si>
  <si>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</si>
  <si>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</si>
  <si>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</si>
  <si>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</si>
  <si>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</si>
  <si>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</si>
  <si>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</si>
  <si>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</si>
  <si>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</si>
  <si>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</si>
  <si>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</si>
  <si>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</si>
  <si>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</si>
  <si>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</si>
  <si>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</si>
  <si>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</si>
  <si>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</si>
  <si>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</si>
  <si>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</si>
  <si>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</si>
  <si>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</si>
  <si>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</si>
  <si>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</si>
  <si>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</si>
  <si>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</si>
  <si>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</si>
  <si>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</si>
  <si>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</si>
  <si>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</si>
  <si>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</si>
  <si>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</si>
  <si>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</si>
  <si>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</si>
  <si>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</si>
  <si>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</si>
  <si>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</si>
  <si>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</si>
  <si>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</si>
  <si>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</si>
  <si>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</si>
  <si>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</si>
  <si>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</si>
  <si>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</si>
  <si>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</si>
  <si>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</si>
  <si>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</si>
  <si>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</si>
  <si>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</si>
  <si>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</si>
  <si>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</si>
  <si>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</si>
  <si>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</si>
  <si>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</si>
  <si>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</si>
  <si>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</si>
  <si>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</si>
  <si>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</si>
  <si>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</si>
  <si>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</si>
  <si>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</si>
  <si>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</si>
  <si>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</si>
  <si>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</si>
  <si>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</si>
  <si>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</si>
  <si>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</si>
  <si>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</si>
  <si>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</si>
  <si>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</si>
  <si>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</si>
  <si>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</si>
  <si>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</si>
  <si>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</si>
  <si>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</si>
  <si>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</si>
  <si>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</si>
  <si>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</si>
  <si>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</si>
  <si>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</si>
  <si>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</si>
  <si>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</si>
  <si>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</si>
  <si>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</si>
  <si>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</si>
  <si>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</si>
  <si>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</si>
  <si>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</si>
  <si>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</si>
  <si>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</si>
  <si>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</si>
  <si>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</si>
  <si>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</si>
  <si>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</si>
  <si>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</si>
  <si>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</si>
  <si>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</si>
  <si>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</si>
  <si>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</si>
  <si>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</si>
  <si>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</si>
  <si>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</si>
  <si>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</si>
  <si>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</si>
  <si>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</si>
  <si>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</si>
  <si>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</si>
  <si>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</si>
  <si>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</si>
  <si>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</si>
  <si>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</si>
  <si>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</si>
  <si>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</si>
  <si>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</si>
  <si>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</si>
  <si>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</si>
  <si>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</si>
  <si>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</si>
  <si>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</si>
  <si>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</si>
  <si>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</si>
  <si>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</si>
  <si>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</si>
  <si>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</si>
  <si>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</si>
  <si>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</si>
  <si>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</si>
  <si>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</si>
  <si>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</si>
  <si>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</si>
  <si>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</si>
  <si>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</si>
  <si>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</si>
  <si>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</si>
  <si>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</si>
  <si>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</si>
  <si>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</si>
  <si>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</si>
  <si>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</si>
  <si>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</si>
  <si>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</si>
  <si>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</si>
  <si>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</si>
  <si>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</si>
  <si>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</si>
  <si>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</si>
  <si>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</si>
  <si>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</si>
  <si>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</si>
  <si>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</si>
  <si>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</si>
  <si>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</si>
  <si>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</si>
  <si>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</si>
  <si>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</si>
  <si>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</si>
  <si>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</si>
  <si>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</si>
  <si>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</si>
  <si>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</si>
  <si>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</si>
  <si>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</si>
  <si>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</si>
  <si>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</si>
  <si>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</si>
  <si>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</si>
  <si>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</si>
  <si>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</si>
  <si>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</si>
  <si>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</si>
  <si>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</si>
  <si>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</si>
  <si>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</si>
  <si>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</si>
  <si>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</si>
  <si>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</si>
  <si>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</si>
  <si>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</si>
  <si>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</si>
  <si>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</si>
  <si>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</si>
  <si>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</si>
  <si>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</si>
  <si>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</si>
  <si>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</si>
  <si>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</si>
  <si>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</si>
  <si>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</si>
  <si>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</si>
  <si>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</si>
  <si>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</si>
  <si>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</si>
  <si>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</si>
  <si>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</si>
  <si>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</si>
  <si>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</si>
  <si>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</si>
  <si>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</si>
  <si>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</si>
  <si>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</si>
  <si>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</si>
  <si>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</si>
  <si>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</si>
  <si>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</si>
  <si>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</si>
  <si>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</si>
  <si>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</si>
  <si>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</si>
  <si>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</si>
  <si>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</si>
  <si>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</si>
  <si>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</si>
  <si>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</si>
  <si>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</si>
  <si>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</si>
  <si>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</si>
  <si>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</si>
  <si>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</si>
  <si>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</si>
  <si>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</si>
  <si>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</si>
  <si>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</si>
  <si>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</si>
  <si>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</si>
  <si>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</si>
  <si>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</si>
  <si>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</si>
  <si>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</si>
  <si>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</si>
  <si>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</si>
  <si>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</si>
  <si>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</si>
  <si>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</si>
  <si>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</si>
  <si>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</si>
  <si>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</si>
  <si>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</si>
  <si>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</si>
  <si>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</si>
  <si>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</si>
  <si>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</si>
  <si>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</si>
  <si>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</si>
  <si>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</si>
  <si>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</si>
  <si>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</si>
  <si>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</si>
  <si>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</si>
  <si>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</si>
  <si>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</si>
  <si>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</si>
  <si>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</si>
  <si>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</si>
  <si>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</si>
  <si>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</si>
  <si>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</si>
  <si>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</si>
  <si>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</si>
  <si>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</si>
  <si>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</si>
  <si>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</si>
  <si>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</si>
  <si>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</si>
  <si>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</si>
  <si>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</si>
  <si>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</si>
  <si>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</si>
  <si>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</si>
  <si>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</si>
  <si>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</si>
  <si>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</si>
  <si>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</si>
  <si>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</si>
  <si>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</si>
  <si>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</si>
  <si>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</si>
  <si>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</si>
  <si>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</si>
  <si>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</si>
  <si>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</si>
  <si>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</si>
  <si>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</si>
  <si>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</si>
  <si>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</si>
  <si>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</si>
  <si>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</si>
  <si>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</si>
  <si>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</si>
  <si>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</si>
  <si>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</si>
  <si>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</si>
  <si>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</si>
  <si>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</si>
  <si>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</si>
  <si>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</si>
  <si>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</si>
  <si>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</si>
  <si>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</si>
  <si>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</si>
  <si>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</si>
  <si>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</si>
  <si>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</si>
  <si>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</si>
  <si>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</si>
  <si>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</si>
  <si>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</si>
  <si>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</si>
  <si>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</si>
  <si>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</si>
  <si>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</si>
  <si>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</si>
  <si>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</si>
  <si>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</si>
  <si>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</si>
  <si>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</si>
  <si>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</si>
  <si>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</si>
  <si>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</si>
  <si>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</si>
  <si>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</si>
  <si>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</si>
  <si>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</si>
  <si>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</si>
  <si>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</si>
  <si>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</si>
  <si>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</si>
  <si>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</si>
  <si>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</si>
  <si>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</si>
  <si>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</si>
  <si>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</si>
  <si>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</si>
  <si>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</si>
  <si>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</si>
  <si>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</si>
  <si>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</si>
  <si>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</si>
  <si>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</si>
  <si>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</si>
  <si>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</si>
  <si>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</si>
  <si>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</si>
  <si>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</si>
  <si>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</si>
  <si>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</si>
  <si>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</si>
  <si>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</si>
  <si>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</si>
  <si>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</si>
  <si>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</si>
  <si>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</si>
  <si>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</si>
  <si>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</si>
  <si>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</si>
  <si>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</si>
  <si>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</si>
  <si>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</si>
  <si>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</si>
  <si>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</si>
  <si>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</si>
  <si>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</si>
  <si>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</si>
  <si>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</si>
  <si>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</si>
  <si>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</si>
  <si>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</si>
  <si>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</si>
  <si>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</si>
  <si>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</si>
  <si>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</si>
  <si>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</si>
  <si>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</si>
  <si>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</si>
  <si>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</si>
  <si>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</si>
  <si>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</si>
  <si>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</si>
  <si>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</si>
  <si>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</si>
  <si>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</si>
  <si>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</si>
  <si>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</si>
  <si>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</si>
  <si>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</si>
  <si>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</si>
  <si>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</si>
  <si>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</si>
  <si>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</si>
  <si>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</si>
  <si>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</si>
  <si>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</si>
  <si>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</si>
  <si>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</si>
  <si>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</si>
  <si>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</si>
  <si>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</si>
  <si>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</si>
  <si>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</si>
  <si>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</si>
  <si>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</si>
  <si>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</si>
  <si>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</si>
  <si>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</si>
  <si>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</si>
  <si>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</si>
  <si>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</si>
  <si>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</si>
  <si>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</si>
  <si>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</si>
  <si>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</si>
  <si>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</si>
  <si>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</si>
  <si>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</si>
  <si>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</si>
  <si>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</si>
  <si>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</si>
  <si>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</si>
  <si>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</si>
  <si>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</si>
  <si>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</si>
  <si>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</si>
  <si>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</si>
  <si>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</si>
  <si>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</si>
  <si>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</si>
  <si>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</si>
  <si>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</si>
  <si>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</si>
  <si>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</si>
  <si>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</si>
  <si>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</si>
  <si>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</si>
  <si>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</si>
  <si>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</si>
  <si>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</si>
  <si>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</si>
  <si>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</si>
  <si>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</si>
  <si>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</si>
  <si>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</si>
  <si>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</si>
  <si>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</si>
  <si>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</si>
  <si>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</si>
  <si>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</si>
  <si>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</si>
  <si>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</si>
  <si>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</si>
  <si>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</si>
  <si>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</si>
  <si>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</si>
  <si>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</si>
  <si>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</si>
  <si>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</si>
  <si>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</si>
  <si>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</si>
  <si>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</si>
  <si>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</si>
  <si>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</si>
  <si>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</si>
  <si>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</si>
  <si>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</si>
  <si>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</si>
  <si>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</si>
  <si>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</si>
  <si>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</si>
  <si>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</si>
  <si>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</si>
  <si>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</si>
  <si>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</si>
  <si>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</si>
  <si>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</si>
  <si>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</si>
  <si>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</si>
  <si>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</si>
  <si>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</si>
  <si>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</si>
  <si>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</si>
  <si>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</si>
  <si>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</si>
  <si>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</si>
  <si>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</si>
  <si>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</si>
  <si>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</si>
  <si>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</si>
  <si>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</si>
  <si>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</si>
  <si>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</si>
  <si>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</si>
  <si>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</si>
  <si>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</si>
  <si>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</si>
  <si>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</si>
  <si>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</si>
  <si>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</si>
  <si>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</si>
  <si>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</si>
  <si>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</si>
  <si>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</si>
  <si>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</si>
  <si>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</si>
  <si>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</si>
  <si>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</si>
  <si>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</si>
  <si>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</si>
  <si>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</si>
  <si>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</si>
  <si>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</si>
  <si>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</si>
  <si>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</si>
  <si>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</si>
  <si>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</si>
  <si>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</si>
  <si>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</si>
  <si>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</si>
  <si>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</si>
  <si>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</si>
  <si>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</si>
  <si>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</si>
  <si>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</si>
  <si>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</si>
  <si>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</si>
  <si>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</si>
  <si>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</si>
  <si>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</si>
  <si>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</si>
  <si>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</si>
  <si>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</si>
  <si>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</si>
  <si>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</si>
  <si>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</si>
  <si>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</si>
  <si>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</si>
  <si>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</si>
  <si>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</si>
  <si>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</si>
  <si>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</si>
  <si>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</si>
  <si>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</si>
  <si>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</si>
  <si>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</si>
  <si>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</si>
  <si>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</si>
  <si>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</si>
  <si>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</si>
  <si>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</si>
  <si>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</si>
  <si>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</si>
  <si>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</si>
  <si>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</si>
  <si>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</si>
  <si>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</si>
  <si>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</si>
  <si>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</si>
  <si>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</si>
  <si>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</si>
  <si>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</si>
  <si>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</si>
  <si>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</si>
  <si>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</si>
  <si>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</si>
  <si>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</si>
  <si>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</si>
  <si>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</si>
  <si>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</si>
  <si>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</si>
  <si>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</si>
  <si>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</si>
  <si>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</si>
  <si>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</si>
  <si>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</si>
  <si>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</si>
  <si>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</si>
  <si>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</si>
  <si>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</si>
  <si>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</si>
  <si>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</si>
  <si>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</si>
  <si>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</si>
  <si>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</si>
  <si>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</si>
  <si>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</si>
  <si>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</si>
  <si>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</si>
  <si>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</si>
  <si>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</si>
  <si>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</si>
  <si>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</si>
  <si>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</si>
  <si>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</si>
  <si>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</si>
  <si>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</si>
  <si>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</si>
  <si>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</si>
  <si>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</si>
  <si>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</si>
  <si>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</si>
  <si>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</si>
  <si>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</si>
  <si>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</si>
  <si>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</si>
  <si>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</si>
  <si>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</si>
  <si>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</si>
  <si>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</si>
  <si>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</si>
  <si>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</si>
  <si>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</si>
  <si>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</si>
  <si>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</si>
  <si>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</si>
  <si>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</si>
  <si>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</si>
  <si>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</si>
  <si>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</si>
  <si>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</si>
  <si>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</si>
  <si>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</si>
  <si>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</si>
  <si>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</si>
  <si>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</si>
  <si>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</si>
  <si>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</si>
  <si>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</si>
  <si>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</si>
  <si>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</si>
  <si>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</si>
  <si>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</si>
  <si>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</si>
  <si>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</si>
  <si>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</si>
  <si>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</si>
  <si>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</si>
  <si>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</si>
  <si>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</si>
  <si>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</si>
  <si>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</si>
  <si>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</si>
  <si>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</si>
  <si>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</si>
  <si>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</si>
  <si>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</si>
  <si>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</si>
  <si>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</si>
  <si>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</si>
  <si>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</si>
  <si>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</si>
  <si>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</si>
  <si>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</si>
  <si>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</si>
  <si>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</si>
  <si>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</si>
  <si>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</si>
  <si>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</si>
  <si>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</si>
  <si>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</si>
  <si>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</si>
  <si>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</si>
  <si>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</si>
  <si>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</si>
  <si>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</si>
  <si>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</si>
  <si>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</si>
  <si>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</si>
  <si>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</si>
  <si>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</si>
  <si>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</si>
  <si>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</si>
  <si>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</si>
  <si>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</si>
  <si>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</si>
  <si>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</si>
  <si>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</si>
  <si>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</si>
  <si>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</si>
  <si>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</si>
  <si>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</si>
  <si>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</si>
  <si>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</si>
  <si>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</si>
  <si>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</si>
  <si>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</si>
  <si>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</si>
  <si>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</si>
  <si>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</si>
  <si>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</si>
  <si>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</si>
  <si>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</si>
  <si>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</si>
  <si>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</si>
  <si>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</si>
  <si>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</si>
  <si>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</si>
  <si>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</si>
  <si>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</si>
  <si>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</si>
  <si>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</si>
  <si>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</si>
  <si>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</si>
  <si>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</si>
  <si>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</si>
  <si>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</si>
  <si>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</si>
  <si>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</si>
  <si>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</si>
  <si>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</si>
  <si>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</si>
  <si>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</si>
  <si>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</si>
  <si>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</si>
  <si>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</si>
  <si>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</si>
  <si>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</si>
  <si>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</si>
  <si>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</si>
  <si>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</si>
  <si>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</si>
  <si>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</si>
  <si>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</si>
  <si>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</si>
  <si>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</si>
  <si>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</si>
  <si>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</si>
  <si>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</si>
  <si>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</si>
  <si>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</si>
  <si>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</si>
  <si>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</si>
  <si>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</si>
  <si>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</si>
  <si>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</si>
  <si>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</si>
  <si>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</si>
  <si>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</si>
  <si>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</si>
  <si>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</si>
  <si>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</si>
  <si>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</si>
  <si>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</si>
  <si>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</si>
  <si>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</si>
  <si>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</si>
  <si>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</si>
  <si>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</si>
  <si>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</si>
  <si>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</si>
  <si>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</si>
  <si>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</si>
  <si>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</si>
  <si>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</si>
  <si>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</si>
  <si>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</si>
  <si>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</si>
  <si>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</si>
  <si>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</si>
  <si>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</si>
  <si>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</si>
  <si>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</si>
  <si>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</si>
  <si>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</si>
  <si>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</si>
  <si>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</si>
  <si>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</si>
  <si>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</si>
  <si>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</si>
  <si>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</si>
  <si>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</si>
  <si>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</si>
  <si>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</si>
  <si>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</si>
  <si>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</si>
  <si>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</si>
  <si>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</si>
  <si>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</si>
  <si>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</si>
  <si>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</si>
  <si>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</si>
  <si>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</si>
  <si>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</si>
  <si>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</si>
  <si>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</si>
  <si>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</si>
  <si>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</si>
  <si>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</si>
  <si>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</si>
  <si>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</si>
  <si>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</si>
  <si>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</si>
  <si>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</si>
  <si>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</si>
  <si>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</si>
  <si>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</si>
  <si>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</si>
  <si>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</si>
  <si>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</si>
  <si>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</si>
  <si>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</si>
  <si>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</si>
  <si>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</si>
  <si>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</si>
  <si>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</si>
  <si>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</si>
  <si>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</si>
  <si>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</si>
  <si>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</si>
  <si>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</si>
  <si>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</si>
  <si>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</si>
  <si>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</si>
  <si>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</si>
  <si>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</si>
  <si>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</si>
  <si>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</si>
  <si>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</si>
  <si>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</si>
  <si>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</si>
  <si>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</si>
  <si>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</si>
  <si>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</si>
  <si>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</si>
  <si>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</si>
  <si>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</si>
  <si>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</si>
  <si>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</si>
  <si>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</si>
  <si>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</si>
  <si>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</si>
  <si>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</si>
  <si>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</si>
  <si>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</si>
  <si>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</si>
  <si>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</si>
  <si>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</si>
  <si>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</si>
  <si>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</si>
  <si>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</si>
  <si>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</si>
  <si>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</si>
  <si>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</si>
  <si>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</si>
  <si>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</si>
  <si>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</si>
  <si>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</si>
  <si>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</si>
  <si>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</si>
  <si>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</si>
  <si>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</si>
  <si>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</si>
  <si>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</si>
  <si>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</si>
  <si>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</si>
  <si>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</si>
  <si>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</si>
  <si>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</si>
  <si>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</si>
  <si>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</si>
  <si>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</si>
  <si>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</si>
  <si>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</si>
  <si>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</si>
  <si>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</si>
  <si>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</si>
  <si>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</si>
  <si>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</si>
  <si>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</si>
  <si>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</si>
  <si>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</si>
  <si>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</si>
  <si>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</si>
  <si>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</si>
  <si>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</si>
  <si>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</si>
  <si>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</si>
  <si>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</si>
  <si>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</si>
  <si>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</si>
  <si>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</si>
  <si>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</si>
  <si>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</si>
  <si>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</si>
  <si>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</si>
  <si>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</si>
  <si>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</si>
  <si>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</si>
  <si>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</si>
  <si>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</si>
  <si>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</si>
  <si>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</si>
  <si>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</si>
  <si>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</si>
  <si>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</si>
  <si>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</si>
  <si>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</si>
  <si>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</si>
  <si>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</si>
  <si>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</si>
  <si>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</si>
  <si>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</si>
  <si>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</si>
  <si>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</si>
  <si>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</si>
  <si>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</si>
  <si>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</si>
  <si>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</si>
  <si>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</si>
  <si>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</si>
  <si>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</si>
  <si>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</si>
  <si>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</si>
  <si>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</si>
  <si>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</si>
  <si>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</si>
  <si>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</si>
  <si>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</si>
  <si>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</si>
  <si>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</si>
  <si>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</si>
  <si>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</si>
  <si>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</si>
  <si>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</si>
  <si>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</si>
  <si>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</si>
  <si>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</si>
  <si>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</si>
  <si>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</si>
  <si>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</si>
  <si>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</si>
  <si>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</si>
  <si>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</si>
  <si>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</si>
  <si>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</si>
  <si>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</si>
  <si>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</si>
  <si>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</si>
  <si>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</si>
  <si>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</si>
  <si>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</si>
  <si>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</si>
  <si>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</si>
  <si>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</si>
  <si>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</si>
  <si>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</si>
  <si>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</si>
  <si>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</si>
  <si>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</si>
  <si>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</si>
  <si>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</si>
  <si>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</si>
  <si>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</si>
  <si>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</si>
  <si>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</si>
  <si>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</si>
  <si>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</si>
  <si>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</si>
  <si>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</si>
  <si>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</si>
  <si>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</si>
  <si>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</si>
  <si>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</si>
  <si>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</si>
  <si>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</si>
  <si>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</si>
  <si>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</si>
  <si>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</si>
  <si>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</si>
  <si>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</si>
  <si>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</si>
  <si>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</si>
  <si>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</si>
  <si>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</si>
  <si>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</si>
  <si>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</si>
  <si>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</si>
  <si>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</si>
  <si>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</si>
  <si>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</si>
  <si>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</si>
  <si>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</si>
  <si>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</si>
  <si>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</si>
  <si>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</si>
  <si>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</si>
  <si>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</si>
  <si>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</si>
  <si>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</si>
  <si>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</si>
  <si>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</si>
  <si>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</si>
  <si>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</si>
  <si>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</si>
  <si>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</si>
  <si>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</si>
  <si>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</si>
  <si>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</si>
  <si>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</si>
  <si>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</si>
  <si>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</si>
  <si>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</si>
  <si>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</si>
  <si>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</si>
  <si>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</si>
  <si>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</si>
  <si>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</si>
  <si>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</si>
  <si>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</si>
  <si>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</si>
  <si>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</si>
  <si>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</si>
  <si>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</si>
  <si>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</si>
  <si>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</si>
  <si>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</si>
  <si>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</si>
  <si>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</si>
  <si>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</si>
  <si>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</si>
  <si>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</si>
  <si>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</si>
  <si>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</si>
  <si>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</si>
  <si>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</si>
  <si>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</si>
  <si>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</si>
  <si>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</si>
  <si>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</si>
  <si>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</si>
  <si>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</si>
  <si>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</si>
  <si>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</si>
  <si>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</si>
  <si>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</si>
  <si>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</si>
  <si>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</si>
  <si>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</si>
  <si>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</si>
  <si>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</si>
  <si>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</si>
  <si>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</si>
  <si>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</si>
  <si>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</si>
  <si>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</si>
  <si>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</si>
  <si>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</si>
  <si>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</si>
  <si>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</si>
  <si>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</si>
  <si>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</si>
  <si>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</si>
  <si>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</si>
  <si>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</si>
  <si>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</si>
  <si>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</si>
  <si>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</si>
  <si>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</si>
  <si>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</si>
  <si>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</si>
  <si>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</si>
  <si>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</si>
  <si>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</si>
  <si>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</si>
  <si>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</si>
  <si>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</si>
  <si>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</si>
  <si>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</si>
  <si>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</si>
  <si>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</si>
  <si>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</si>
  <si>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</si>
  <si>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</si>
  <si>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</si>
  <si>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</si>
  <si>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</si>
  <si>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</si>
  <si>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</si>
  <si>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</si>
  <si>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</si>
  <si>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</si>
  <si>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</si>
  <si>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</si>
  <si>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</si>
  <si>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</si>
  <si>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</si>
  <si>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</si>
  <si>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</si>
  <si>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</si>
  <si>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</si>
  <si>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</si>
  <si>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</si>
  <si>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</si>
  <si>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</si>
  <si>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</si>
  <si>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</si>
  <si>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</si>
  <si>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</si>
  <si>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</si>
  <si>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</si>
  <si>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</si>
  <si>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</si>
  <si>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</si>
  <si>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</si>
  <si>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</si>
  <si>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</si>
  <si>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</si>
  <si>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</si>
  <si>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</si>
  <si>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</si>
  <si>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</si>
  <si>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</si>
  <si>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</si>
  <si>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</si>
  <si>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</si>
  <si>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</si>
  <si>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</si>
  <si>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</si>
  <si>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</si>
  <si>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</si>
  <si>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</si>
  <si>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</si>
  <si>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</si>
  <si>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</si>
  <si>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</si>
  <si>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</si>
  <si>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</si>
  <si>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</si>
  <si>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</si>
  <si>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</si>
  <si>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</si>
  <si>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</si>
  <si>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</si>
  <si>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</si>
  <si>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</si>
  <si>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</si>
  <si>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</si>
  <si>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</si>
  <si>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</si>
  <si>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</si>
  <si>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</si>
  <si>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</si>
  <si>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</si>
  <si>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</si>
  <si>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</si>
  <si>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</si>
  <si>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</si>
  <si>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</si>
  <si>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</si>
  <si>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</si>
  <si>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</si>
  <si>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</si>
  <si>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</si>
  <si>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</si>
  <si>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</si>
  <si>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</si>
  <si>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</si>
  <si>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</si>
  <si>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</si>
  <si>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</si>
  <si>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</si>
  <si>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</si>
  <si>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</si>
  <si>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</si>
  <si>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</si>
  <si>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</si>
  <si>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</si>
  <si>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</si>
  <si>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</si>
  <si>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</si>
  <si>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</si>
  <si>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</si>
  <si>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</si>
  <si>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</si>
  <si>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</si>
  <si>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</si>
  <si>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</si>
  <si>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</si>
  <si>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</si>
  <si>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</si>
  <si>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</si>
  <si>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</si>
  <si>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</si>
  <si>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</si>
  <si>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</si>
  <si>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</si>
  <si>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</si>
  <si>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</si>
  <si>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</si>
  <si>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</si>
  <si>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</si>
  <si>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</si>
  <si>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</si>
  <si>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</si>
  <si>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</si>
  <si>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</si>
  <si>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</si>
  <si>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</si>
  <si>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</si>
  <si>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</si>
  <si>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</si>
  <si>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</si>
  <si>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</si>
  <si>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</si>
  <si>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</si>
  <si>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</si>
  <si>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</si>
  <si>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</si>
  <si>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</si>
  <si>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</si>
  <si>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</si>
  <si>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</si>
  <si>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</si>
  <si>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</si>
  <si>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</si>
  <si>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</si>
  <si>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</si>
  <si>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</si>
  <si>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</si>
  <si>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</si>
  <si>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</si>
  <si>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</si>
  <si>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</si>
  <si>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</si>
  <si>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</si>
  <si>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</si>
  <si>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</si>
  <si>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</si>
  <si>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</si>
  <si>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</si>
  <si>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</si>
  <si>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</si>
  <si>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</si>
  <si>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</si>
  <si>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</si>
  <si>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</si>
  <si>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</si>
  <si>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</si>
  <si>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</si>
  <si>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</si>
  <si>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</si>
  <si>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</si>
  <si>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</si>
  <si>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</si>
  <si>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</si>
  <si>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</si>
  <si>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</si>
  <si>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</si>
  <si>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</si>
  <si>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</si>
  <si>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</si>
  <si>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</si>
  <si>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</si>
  <si>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</si>
  <si>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</si>
  <si>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</si>
  <si>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</si>
  <si>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</si>
  <si>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</si>
  <si>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</si>
  <si>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</si>
  <si>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</si>
  <si>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</si>
  <si>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</si>
  <si>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</si>
  <si>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</si>
  <si>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</si>
  <si>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</si>
  <si>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</si>
  <si>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</si>
  <si>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</si>
  <si>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</si>
  <si>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</si>
  <si>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</si>
  <si>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</si>
  <si>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</si>
  <si>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</si>
  <si>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</si>
  <si>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</si>
  <si>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</si>
  <si>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</si>
  <si>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</si>
  <si>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</si>
  <si>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</si>
  <si>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</si>
  <si>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</si>
  <si>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</si>
  <si>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</si>
  <si>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</si>
  <si>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</si>
  <si>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</si>
  <si>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</si>
  <si>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</si>
  <si>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</si>
  <si>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</si>
  <si>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</si>
  <si>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</si>
  <si>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</si>
  <si>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</si>
  <si>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</si>
  <si>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</si>
  <si>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</si>
  <si>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</si>
  <si>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</si>
  <si>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</si>
  <si>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</si>
  <si>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</si>
  <si>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</si>
  <si>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</si>
  <si>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</si>
  <si>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</si>
  <si>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</si>
  <si>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</si>
  <si>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</si>
  <si>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</si>
  <si>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</si>
  <si>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</si>
  <si>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</si>
  <si>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</si>
  <si>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</si>
  <si>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</si>
  <si>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</si>
  <si>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</si>
  <si>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</si>
  <si>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</si>
  <si>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</si>
  <si>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</si>
  <si>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</si>
  <si>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</si>
  <si>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</si>
  <si>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</si>
  <si>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</si>
  <si>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</si>
  <si>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</si>
  <si>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</si>
  <si>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</si>
  <si>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</si>
  <si>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</si>
  <si>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</si>
  <si>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</si>
  <si>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</si>
  <si>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</si>
  <si>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</si>
  <si>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</si>
  <si>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</si>
  <si>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</si>
  <si>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</si>
  <si>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</si>
  <si>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</si>
  <si>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</si>
  <si>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</si>
  <si>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</si>
  <si>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</si>
  <si>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</si>
  <si>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</si>
  <si>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</si>
  <si>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</si>
  <si>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</si>
  <si>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</si>
  <si>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</si>
  <si>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</si>
  <si>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</si>
  <si>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</si>
  <si>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</si>
  <si>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</si>
  <si>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</si>
  <si>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</si>
  <si>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</si>
  <si>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</si>
  <si>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</si>
  <si>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</si>
  <si>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</si>
  <si>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</si>
  <si>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</si>
  <si>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</si>
  <si>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</si>
  <si>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</si>
  <si>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</si>
  <si>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</si>
  <si>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</si>
  <si>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</si>
  <si>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</si>
  <si>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</si>
  <si>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</si>
  <si>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</si>
  <si>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</si>
  <si>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</si>
  <si>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</si>
  <si>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</si>
  <si>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</si>
  <si>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</si>
  <si>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</si>
  <si>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</si>
  <si>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</si>
  <si>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</si>
  <si>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</si>
  <si>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</si>
  <si>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</si>
  <si>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</si>
  <si>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</si>
  <si>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</si>
  <si>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</si>
  <si>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</si>
  <si>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</si>
  <si>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</si>
  <si>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</si>
  <si>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</si>
  <si>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</si>
  <si>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</si>
  <si>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</si>
  <si>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</si>
  <si>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</si>
  <si>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</si>
  <si>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</si>
  <si>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</si>
  <si>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</si>
  <si>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</si>
  <si>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</si>
  <si>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</si>
  <si>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</si>
  <si>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</si>
  <si>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</si>
  <si>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</si>
  <si>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</si>
  <si>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</si>
  <si>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</si>
  <si>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</si>
  <si>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</si>
  <si>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</si>
  <si>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</si>
  <si>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</si>
  <si>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</si>
  <si>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</si>
  <si>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</si>
  <si>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</si>
  <si>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</si>
  <si>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</si>
  <si>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</si>
  <si>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</si>
  <si>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</si>
  <si>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</si>
  <si>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</si>
  <si>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</si>
  <si>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</si>
  <si>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</si>
  <si>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</si>
  <si>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</si>
  <si>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</si>
  <si>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</si>
  <si>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</si>
  <si>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</si>
  <si>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</si>
  <si>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</si>
  <si>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</si>
  <si>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</si>
  <si>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</si>
  <si>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</si>
  <si>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</si>
  <si>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</si>
  <si>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</si>
  <si>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</si>
  <si>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</si>
  <si>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</si>
  <si>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</si>
  <si>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</si>
  <si>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</si>
  <si>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</si>
  <si>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</si>
  <si>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</si>
  <si>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</si>
  <si>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</si>
  <si>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</si>
  <si>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</si>
  <si>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</si>
  <si>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</si>
  <si>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</si>
  <si>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</si>
  <si>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</si>
  <si>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</si>
  <si>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</si>
  <si>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</si>
  <si>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</si>
  <si>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</si>
  <si>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</si>
  <si>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</si>
  <si>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</si>
  <si>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</si>
  <si>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</si>
  <si>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</si>
  <si>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</si>
  <si>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</si>
  <si>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</si>
  <si>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</si>
  <si>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</si>
  <si>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</si>
  <si>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</si>
  <si>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</si>
  <si>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</si>
  <si>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</si>
  <si>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</si>
  <si>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</si>
  <si>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</si>
  <si>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</si>
  <si>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</si>
  <si>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</si>
  <si>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</si>
  <si>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</si>
  <si>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</si>
  <si>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</si>
  <si>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</si>
  <si>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</si>
  <si>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</si>
  <si>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</si>
  <si>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</si>
  <si>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</si>
  <si>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</si>
  <si>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</si>
  <si>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</si>
  <si>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</si>
  <si>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</si>
  <si>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</si>
  <si>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</si>
  <si>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</si>
  <si>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</si>
  <si>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</si>
  <si>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</si>
  <si>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</si>
  <si>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</si>
  <si>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</si>
  <si>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</si>
  <si>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</si>
  <si>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</si>
  <si>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</si>
  <si>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</si>
  <si>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</si>
  <si>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</si>
  <si>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</si>
  <si>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</si>
  <si>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</si>
  <si>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</si>
  <si>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</si>
  <si>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</si>
  <si>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</si>
  <si>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</si>
  <si>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</si>
  <si>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</si>
  <si>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</si>
  <si>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</si>
  <si>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</si>
  <si>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</si>
  <si>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</si>
  <si>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</si>
  <si>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</si>
  <si>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</si>
  <si>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</si>
  <si>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</si>
  <si>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</si>
  <si>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</si>
  <si>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</si>
  <si>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</si>
  <si>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</si>
  <si>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</si>
  <si>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</si>
  <si>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</si>
  <si>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</si>
  <si>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</si>
  <si>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</si>
  <si>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</si>
  <si>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</si>
  <si>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</si>
  <si>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</si>
  <si>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</si>
  <si>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</si>
  <si>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</si>
  <si>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</si>
  <si>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</si>
  <si>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</si>
  <si>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</si>
  <si>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</si>
  <si>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</si>
  <si>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</si>
  <si>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</si>
  <si>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</si>
  <si>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</si>
  <si>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</si>
  <si>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</si>
  <si>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</si>
  <si>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</si>
  <si>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</si>
  <si>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</si>
  <si>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</si>
  <si>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</si>
  <si>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</si>
  <si>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</si>
  <si>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</si>
  <si>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</si>
  <si>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</si>
  <si>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</si>
  <si>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</si>
  <si>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</si>
  <si>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</si>
  <si>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</si>
  <si>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</si>
  <si>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</si>
  <si>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</si>
  <si>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</si>
  <si>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</si>
  <si>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</si>
  <si>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</si>
  <si>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</si>
  <si>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</si>
  <si>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</si>
  <si>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</si>
  <si>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</si>
  <si>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</si>
  <si>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</si>
  <si>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</si>
  <si>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</si>
  <si>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</si>
  <si>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</si>
  <si>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</si>
  <si>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</si>
  <si>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</si>
  <si>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</si>
  <si>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</si>
  <si>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</si>
  <si>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</si>
  <si>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</si>
  <si>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</si>
  <si>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</si>
  <si>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</si>
  <si>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</si>
  <si>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</si>
  <si>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</si>
  <si>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</si>
  <si>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</si>
  <si>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</si>
  <si>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</si>
  <si>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</si>
  <si>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</si>
  <si>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</si>
  <si>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</si>
  <si>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</si>
  <si>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</si>
  <si>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</si>
  <si>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</si>
  <si>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</si>
  <si>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</si>
  <si>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</si>
  <si>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</si>
  <si>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</si>
  <si>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</si>
  <si>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</si>
  <si>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</si>
  <si>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</si>
  <si>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</si>
  <si>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</si>
  <si>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</si>
  <si>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</si>
  <si>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</si>
  <si>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</si>
  <si>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</si>
  <si>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</si>
  <si>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</si>
  <si>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</si>
  <si>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</si>
  <si>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</si>
  <si>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</si>
  <si>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</si>
  <si>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</si>
  <si>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</si>
  <si>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</si>
  <si>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</si>
  <si>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</si>
  <si>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</si>
  <si>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</si>
  <si>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</si>
  <si>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</si>
  <si>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</si>
  <si>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</si>
  <si>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</si>
  <si>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</si>
  <si>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</si>
  <si>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</si>
  <si>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</si>
  <si>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</si>
  <si>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</si>
  <si>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</si>
  <si>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</si>
  <si>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</si>
  <si>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</si>
  <si>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</si>
  <si>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</si>
  <si>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</si>
  <si>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</si>
  <si>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</si>
  <si>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</si>
  <si>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</si>
  <si>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</si>
  <si>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</si>
  <si>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</si>
  <si>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</si>
  <si>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</si>
  <si>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</si>
  <si>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</si>
  <si>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</si>
  <si>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</si>
  <si>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</si>
  <si>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</si>
  <si>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</si>
  <si>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</si>
  <si>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</si>
  <si>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</si>
  <si>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</si>
  <si>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</si>
  <si>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</si>
  <si>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</si>
  <si>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</si>
  <si>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</si>
  <si>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</si>
  <si>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</si>
  <si>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</si>
  <si>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</si>
  <si>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</si>
  <si>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</si>
  <si>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</si>
  <si>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</si>
  <si>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</si>
  <si>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</si>
  <si>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</si>
  <si>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</si>
  <si>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</si>
  <si>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</si>
  <si>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</si>
  <si>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</si>
  <si>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</si>
  <si>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</si>
  <si>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</si>
  <si>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</si>
  <si>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</si>
  <si>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</si>
  <si>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</si>
  <si>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</si>
  <si>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</si>
  <si>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</si>
  <si>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</si>
  <si>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</si>
  <si>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</si>
  <si>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</si>
  <si>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</si>
  <si>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</si>
  <si>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</si>
  <si>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</si>
  <si>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</si>
  <si>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</si>
  <si>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</si>
  <si>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</si>
  <si>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</si>
  <si>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</si>
  <si>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</si>
  <si>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</si>
  <si>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</si>
  <si>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</si>
  <si>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</si>
  <si>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</si>
  <si>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</si>
  <si>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</si>
  <si>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</si>
  <si>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</si>
  <si>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</si>
  <si>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</si>
  <si>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</si>
  <si>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</si>
  <si>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</si>
  <si>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</si>
  <si>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</si>
  <si>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</si>
  <si>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</si>
  <si>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</si>
  <si>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</si>
  <si>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</si>
  <si>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</si>
  <si>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</si>
  <si>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</si>
  <si>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</si>
  <si>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</si>
  <si>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</si>
  <si>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</si>
  <si>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</si>
  <si>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</si>
  <si>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</si>
  <si>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</si>
  <si>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</si>
  <si>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</si>
  <si>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</si>
  <si>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</si>
  <si>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</si>
  <si>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</si>
  <si>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</si>
  <si>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</si>
  <si>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</si>
  <si>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</si>
  <si>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</si>
  <si>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</si>
  <si>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</si>
  <si>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</si>
  <si>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</si>
  <si>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</si>
  <si>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</si>
  <si>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</si>
  <si>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</si>
  <si>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</si>
  <si>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</si>
  <si>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</si>
  <si>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</si>
  <si>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</si>
  <si>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</si>
  <si>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</si>
  <si>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</si>
  <si>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</si>
  <si>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</si>
  <si>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</si>
  <si>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</si>
  <si>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</si>
  <si>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</si>
  <si>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</si>
  <si>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</si>
  <si>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</si>
  <si>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</si>
  <si>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</si>
  <si>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</si>
  <si>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</si>
  <si>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</si>
  <si>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</si>
  <si>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</si>
  <si>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</si>
  <si>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</si>
  <si>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</si>
  <si>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</si>
  <si>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</si>
  <si>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</si>
  <si>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</si>
  <si>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</si>
  <si>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</si>
  <si>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</si>
  <si>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</si>
  <si>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</si>
  <si>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</si>
  <si>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</si>
  <si>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</si>
  <si>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</si>
  <si>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</si>
  <si>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</si>
  <si>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</si>
  <si>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</si>
  <si>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</si>
  <si>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</si>
  <si>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</si>
  <si>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</si>
  <si>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</si>
  <si>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</si>
  <si>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</si>
  <si>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</si>
  <si>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</si>
  <si>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</si>
  <si>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</si>
  <si>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</si>
  <si>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</si>
  <si>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</si>
  <si>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</si>
  <si>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</si>
  <si>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</si>
  <si>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</si>
  <si>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</si>
  <si>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</si>
  <si>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</si>
  <si>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</si>
  <si>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</si>
  <si>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</si>
  <si>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</si>
  <si>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</si>
  <si>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</si>
  <si>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</si>
  <si>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</si>
  <si>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</si>
  <si>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</si>
  <si>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</si>
  <si>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</si>
  <si>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</si>
  <si>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</si>
  <si>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</si>
  <si>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</si>
  <si>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</si>
  <si>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</si>
  <si>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</si>
  <si>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</si>
  <si>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</si>
  <si>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</si>
  <si>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</si>
  <si>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</si>
  <si>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</si>
  <si>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</si>
  <si>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</si>
  <si>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</si>
  <si>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</si>
  <si>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</si>
  <si>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</si>
  <si>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</si>
  <si>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</si>
  <si>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</si>
  <si>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</si>
  <si>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</si>
  <si>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</si>
  <si>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</si>
  <si>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</si>
  <si>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</si>
  <si>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</si>
  <si>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</si>
  <si>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</si>
  <si>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</si>
  <si>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</si>
  <si>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</si>
  <si>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</si>
  <si>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</si>
  <si>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</si>
  <si>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</si>
  <si>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</si>
  <si>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</si>
  <si>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</si>
  <si>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</si>
  <si>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</si>
  <si>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</si>
  <si>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</si>
  <si>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</si>
  <si>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</si>
  <si>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</si>
  <si>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</si>
  <si>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</si>
  <si>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</si>
  <si>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</si>
  <si>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</si>
  <si>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</si>
  <si>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</si>
  <si>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</si>
  <si>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</si>
  <si>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</si>
  <si>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</si>
  <si>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</si>
  <si>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</si>
  <si>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</si>
  <si>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</si>
  <si>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</si>
  <si>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</si>
  <si>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</si>
  <si>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</si>
  <si>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</si>
  <si>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</si>
  <si>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</si>
  <si>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</si>
  <si>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</si>
  <si>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</si>
  <si>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</si>
  <si>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</si>
  <si>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</si>
  <si>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</si>
  <si>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</si>
  <si>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</si>
  <si>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</si>
  <si>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</si>
  <si>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</si>
  <si>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</si>
  <si>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</si>
  <si>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</si>
  <si>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</si>
  <si>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</si>
  <si>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</si>
  <si>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</si>
  <si>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</si>
  <si>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</si>
  <si>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</si>
  <si>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</si>
  <si>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</si>
  <si>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</si>
  <si>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</si>
  <si>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</si>
  <si>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</si>
  <si>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</si>
  <si>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</si>
  <si>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</si>
  <si>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</si>
  <si>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</si>
  <si>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</si>
  <si>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</si>
  <si>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</si>
  <si>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</si>
  <si>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</si>
  <si>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</si>
  <si>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</si>
  <si>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</si>
  <si>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</si>
  <si>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</si>
  <si>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</si>
  <si>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</si>
  <si>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</si>
  <si>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</si>
  <si>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</si>
  <si>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</si>
  <si>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</si>
  <si>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</si>
  <si>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</si>
  <si>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</si>
  <si>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</si>
  <si>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</si>
  <si>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</si>
  <si>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</si>
  <si>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</si>
  <si>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</si>
  <si>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</si>
  <si>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</si>
  <si>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</si>
  <si>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</si>
  <si>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</si>
  <si>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</si>
  <si>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</si>
  <si>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</si>
  <si>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</si>
  <si>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</si>
  <si>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</si>
  <si>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</si>
  <si>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</si>
  <si>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</si>
  <si>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</si>
  <si>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</si>
  <si>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</si>
  <si>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</si>
  <si>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</si>
  <si>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</si>
  <si>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</si>
  <si>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</si>
  <si>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</si>
  <si>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</si>
  <si>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</si>
  <si>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</si>
  <si>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</si>
  <si>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</si>
  <si>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</si>
  <si>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</si>
  <si>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</si>
  <si>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</si>
  <si>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</si>
  <si>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</si>
  <si>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</si>
  <si>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</si>
  <si>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</si>
  <si>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</si>
  <si>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</si>
  <si>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</si>
  <si>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</si>
  <si>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</si>
  <si>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</si>
  <si>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</si>
  <si>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</si>
  <si>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</si>
  <si>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</si>
  <si>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</si>
  <si>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</si>
  <si>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</si>
  <si>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</si>
  <si>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</si>
  <si>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</si>
  <si>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</si>
  <si>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</si>
  <si>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</si>
  <si>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</si>
  <si>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</si>
  <si>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</si>
  <si>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</si>
  <si>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</si>
  <si>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</si>
  <si>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</si>
  <si>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</si>
  <si>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</si>
  <si>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</si>
  <si>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</si>
  <si>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</si>
  <si>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</si>
  <si>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</si>
  <si>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</si>
  <si>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</si>
  <si>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</si>
  <si>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</si>
  <si>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</si>
  <si>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</si>
  <si>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</si>
  <si>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</si>
  <si>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</si>
  <si>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</si>
  <si>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</si>
  <si>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</si>
  <si>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</si>
  <si>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</si>
  <si>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</si>
  <si>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</si>
  <si>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</si>
  <si>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</si>
  <si>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</si>
  <si>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</si>
  <si>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</si>
  <si>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</si>
  <si>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</si>
  <si>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</si>
  <si>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</si>
  <si>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</si>
  <si>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</si>
  <si>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</si>
  <si>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</si>
  <si>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</si>
  <si>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</si>
  <si>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</si>
  <si>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</si>
  <si>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</si>
  <si>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</si>
  <si>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</si>
  <si>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</si>
  <si>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</si>
  <si>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</si>
  <si>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</si>
  <si>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</si>
  <si>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</si>
  <si>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</si>
  <si>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</si>
  <si>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</si>
  <si>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</si>
  <si>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</si>
  <si>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</si>
  <si>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</si>
  <si>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</si>
  <si>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</si>
  <si>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</si>
  <si>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</si>
  <si>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</si>
  <si>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</si>
  <si>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</si>
  <si>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</si>
  <si>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</si>
  <si>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</si>
  <si>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</si>
  <si>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</si>
  <si>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</si>
  <si>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</si>
  <si>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</si>
  <si>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</si>
  <si>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</si>
  <si>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</si>
  <si>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</si>
  <si>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</si>
  <si>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</si>
  <si>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</si>
  <si>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</si>
  <si>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</si>
  <si>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</si>
  <si>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</si>
  <si>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</si>
  <si>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</si>
  <si>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</si>
  <si>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</si>
  <si>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</si>
  <si>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</si>
  <si>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</si>
  <si>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</si>
  <si>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</si>
  <si>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</si>
  <si>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</si>
  <si>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</si>
  <si>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</si>
  <si>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</si>
  <si>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</si>
  <si>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</si>
  <si>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</si>
  <si>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</si>
  <si>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</si>
  <si>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</si>
  <si>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</si>
  <si>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</si>
  <si>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</si>
  <si>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</si>
  <si>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</si>
  <si>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</si>
  <si>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</si>
  <si>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</si>
  <si>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</si>
  <si>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</si>
  <si>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</si>
  <si>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</si>
  <si>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</si>
  <si>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</si>
  <si>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</si>
  <si>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</si>
  <si>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</si>
  <si>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</si>
  <si>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</si>
  <si>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</si>
  <si>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</si>
  <si>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</si>
  <si>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</si>
  <si>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</si>
  <si>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</si>
  <si>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</si>
  <si>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</si>
  <si>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</si>
  <si>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</si>
  <si>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</si>
  <si>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</si>
  <si>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</si>
  <si>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</si>
  <si>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</si>
  <si>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</si>
  <si>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</si>
  <si>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</si>
  <si>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</si>
  <si>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</si>
  <si>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</si>
  <si>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</si>
  <si>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</si>
  <si>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</si>
  <si>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</si>
  <si>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</si>
  <si>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</si>
  <si>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</si>
  <si>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</si>
  <si>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</si>
  <si>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</si>
  <si>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</si>
  <si>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</si>
  <si>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</si>
  <si>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</si>
  <si>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</si>
  <si>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</si>
  <si>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</si>
  <si>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</si>
  <si>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</si>
  <si>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</si>
  <si>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</si>
  <si>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</si>
  <si>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</si>
  <si>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</si>
  <si>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</si>
  <si>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</si>
  <si>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</si>
  <si>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</si>
  <si>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</si>
  <si>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</si>
  <si>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</si>
  <si>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</si>
  <si>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</si>
  <si>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</si>
  <si>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</si>
  <si>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</si>
  <si>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</si>
  <si>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</si>
  <si>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</si>
  <si>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</si>
  <si>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</si>
  <si>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</si>
  <si>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</si>
  <si>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</si>
  <si>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</si>
  <si>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</si>
  <si>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</si>
  <si>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</si>
  <si>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</si>
  <si>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</si>
  <si>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</si>
  <si>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</si>
  <si>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</si>
  <si>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</si>
  <si>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</si>
  <si>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</si>
  <si>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</si>
  <si>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</si>
  <si>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</si>
  <si>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</si>
  <si>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</si>
  <si>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</si>
  <si>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</si>
  <si>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</si>
  <si>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</si>
  <si>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</si>
  <si>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</si>
  <si>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</si>
  <si>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</si>
  <si>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</si>
  <si>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</si>
  <si>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</si>
  <si>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</si>
  <si>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</si>
  <si>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</si>
  <si>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</si>
  <si>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</si>
  <si>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</si>
  <si>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</si>
  <si>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</si>
  <si>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</si>
  <si>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</si>
  <si>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</si>
  <si>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</si>
  <si>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</si>
  <si>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</si>
  <si>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</si>
  <si>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</si>
  <si>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</si>
  <si>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</si>
  <si>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</si>
  <si>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</si>
  <si>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</si>
  <si>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</si>
  <si>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</si>
  <si>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</si>
  <si>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</si>
  <si>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</si>
  <si>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</si>
  <si>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</si>
  <si>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</si>
  <si>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</si>
  <si>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</si>
  <si>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</si>
  <si>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</si>
  <si>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</si>
  <si>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</si>
  <si>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</si>
  <si>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</si>
  <si>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</si>
  <si>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</si>
  <si>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</si>
  <si>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</si>
  <si>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</si>
  <si>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</si>
  <si>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</si>
  <si>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</si>
  <si>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</si>
  <si>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</si>
  <si>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</si>
  <si>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</si>
  <si>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</si>
  <si>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</si>
  <si>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</si>
  <si>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</si>
  <si>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</si>
  <si>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</si>
  <si>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</si>
  <si>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</si>
  <si>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</si>
  <si>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</si>
  <si>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</si>
  <si>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</si>
  <si>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</si>
  <si>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</si>
  <si>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</si>
  <si>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</si>
  <si>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</si>
  <si>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</si>
  <si>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</si>
  <si>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</si>
  <si>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</si>
  <si>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</si>
  <si>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</si>
  <si>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</si>
  <si>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</si>
  <si>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</si>
  <si>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</si>
  <si>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</si>
  <si>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</si>
  <si>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</si>
  <si>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</si>
  <si>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</si>
  <si>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</si>
  <si>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</si>
  <si>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</si>
  <si>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</si>
  <si>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</si>
  <si>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</si>
  <si>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</si>
  <si>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</si>
  <si>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</si>
  <si>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</si>
  <si>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</si>
  <si>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</si>
  <si>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</si>
  <si>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</si>
  <si>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</si>
  <si>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</si>
  <si>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</si>
  <si>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</si>
  <si>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</si>
  <si>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</si>
  <si>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</si>
  <si>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</si>
  <si>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</si>
  <si>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</si>
  <si>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</si>
  <si>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</si>
  <si>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</si>
  <si>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</si>
  <si>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</si>
  <si>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</si>
  <si>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</si>
  <si>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</si>
  <si>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</si>
  <si>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</si>
  <si>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</si>
  <si>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</si>
  <si>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</si>
  <si>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</si>
  <si>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</si>
  <si>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</si>
  <si>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</si>
  <si>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</si>
  <si>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</si>
  <si>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</si>
  <si>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</si>
  <si>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</si>
  <si>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</si>
  <si>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</si>
  <si>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</si>
  <si>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</si>
  <si>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</si>
  <si>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</si>
  <si>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</si>
  <si>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</si>
  <si>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</si>
  <si>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</si>
  <si>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</si>
  <si>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</si>
  <si>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</si>
  <si>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</si>
  <si>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</si>
  <si>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</si>
  <si>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</si>
  <si>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</si>
  <si>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</si>
  <si>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</si>
  <si>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</si>
  <si>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</si>
  <si>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</si>
  <si>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</si>
  <si>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</si>
  <si>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</si>
  <si>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</si>
  <si>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</si>
  <si>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</si>
  <si>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</si>
  <si>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</si>
  <si>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</si>
  <si>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</si>
  <si>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</si>
  <si>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</si>
  <si>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</si>
  <si>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</si>
  <si>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</si>
  <si>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</si>
  <si>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</si>
  <si>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</si>
  <si>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</si>
  <si>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</si>
  <si>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</si>
  <si>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</si>
  <si>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</si>
  <si>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</si>
  <si>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</si>
  <si>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</si>
  <si>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</si>
  <si>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</si>
  <si>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</si>
  <si>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</si>
  <si>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</si>
  <si>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</si>
  <si>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</si>
  <si>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</si>
  <si>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</si>
  <si>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</si>
  <si>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</si>
  <si>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</si>
  <si>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</si>
  <si>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</si>
  <si>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</si>
  <si>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</si>
  <si>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</si>
  <si>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</si>
  <si>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</si>
  <si>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</si>
  <si>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</si>
  <si>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</si>
  <si>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</si>
  <si>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</si>
  <si>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</si>
  <si>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</si>
  <si>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</si>
  <si>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</si>
  <si>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</si>
  <si>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</si>
  <si>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</si>
  <si>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</si>
  <si>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</si>
  <si>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</si>
  <si>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</si>
  <si>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</si>
  <si>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</si>
  <si>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</si>
  <si>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</si>
  <si>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</si>
  <si>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</si>
  <si>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</si>
  <si>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</si>
  <si>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</si>
  <si>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</si>
  <si>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</si>
  <si>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</si>
  <si>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</si>
  <si>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</si>
  <si>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</si>
  <si>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</si>
  <si>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</si>
  <si>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</si>
  <si>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</si>
  <si>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</si>
  <si>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</si>
  <si>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</si>
  <si>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</si>
  <si>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</si>
  <si>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</si>
  <si>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</si>
  <si>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</si>
  <si>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</si>
  <si>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</si>
  <si>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</si>
  <si>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</si>
  <si>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</si>
  <si>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</si>
  <si>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</si>
  <si>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</si>
  <si>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</si>
  <si>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</si>
  <si>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</si>
  <si>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</si>
  <si>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</si>
  <si>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</si>
  <si>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</si>
  <si>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</si>
  <si>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</si>
  <si>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</si>
  <si>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</si>
  <si>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</si>
  <si>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</si>
  <si>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</si>
  <si>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</si>
  <si>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</si>
  <si>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</si>
  <si>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</si>
  <si>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</si>
  <si>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</si>
  <si>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</si>
  <si>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</si>
  <si>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</si>
  <si>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</si>
  <si>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</si>
  <si>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</si>
  <si>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</si>
  <si>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</si>
  <si>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</si>
  <si>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</si>
  <si>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</si>
  <si>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</si>
  <si>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</si>
  <si>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</si>
  <si>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</si>
  <si>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</si>
  <si>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</si>
  <si>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</si>
  <si>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</si>
  <si>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</si>
  <si>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</si>
  <si>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</si>
  <si>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</si>
  <si>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</si>
  <si>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</si>
  <si>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</si>
  <si>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</si>
  <si>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</si>
  <si>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</si>
  <si>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</si>
  <si>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</si>
  <si>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</si>
  <si>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</si>
  <si>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</si>
  <si>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</si>
  <si>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</si>
  <si>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</si>
  <si>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</si>
  <si>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</si>
  <si>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</si>
  <si>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</si>
  <si>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</si>
  <si>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</si>
  <si>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</si>
  <si>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</si>
  <si>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</si>
  <si>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</si>
  <si>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</si>
  <si>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</si>
  <si>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</si>
  <si>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</si>
  <si>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</si>
  <si>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</si>
  <si>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</si>
  <si>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</si>
  <si>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</si>
  <si>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</si>
  <si>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</si>
  <si>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</si>
  <si>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</si>
  <si>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</si>
  <si>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</si>
  <si>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</si>
  <si>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</si>
  <si>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</si>
  <si>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</si>
  <si>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</si>
  <si>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</si>
  <si>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</si>
  <si>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</si>
  <si>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</si>
  <si>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</si>
  <si>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</si>
  <si>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</si>
  <si>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</si>
  <si>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</si>
  <si>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</si>
  <si>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</si>
  <si>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</si>
  <si>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</si>
  <si>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</si>
  <si>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</si>
  <si>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</si>
  <si>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</si>
  <si>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</si>
  <si>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</si>
  <si>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</si>
  <si>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</si>
  <si>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</si>
  <si>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</si>
  <si>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</si>
  <si>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</si>
  <si>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</si>
  <si>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</si>
  <si>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</si>
  <si>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</si>
  <si>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</si>
  <si>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</si>
  <si>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</si>
  <si>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</si>
  <si>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</si>
  <si>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</si>
  <si>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</si>
  <si>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</si>
  <si>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</si>
  <si>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</si>
  <si>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</si>
  <si>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</si>
  <si>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</si>
  <si>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</si>
  <si>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</si>
  <si>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</si>
  <si>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</si>
  <si>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</si>
  <si>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</si>
  <si>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</si>
  <si>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</si>
  <si>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</si>
  <si>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</si>
  <si>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</si>
  <si>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</si>
  <si>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</si>
  <si>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</si>
  <si>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</si>
  <si>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</si>
  <si>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</si>
  <si>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</si>
  <si>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</si>
  <si>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</si>
  <si>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</si>
  <si>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</si>
  <si>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</si>
  <si>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</si>
  <si>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</si>
  <si>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</si>
  <si>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</si>
  <si>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</si>
  <si>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</si>
  <si>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</si>
  <si>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</si>
  <si>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</si>
  <si>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</si>
  <si>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</si>
  <si>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</si>
  <si>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</si>
  <si>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</si>
  <si>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</si>
  <si>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</si>
  <si>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</si>
  <si>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</si>
  <si>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</si>
  <si>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</si>
  <si>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</si>
  <si>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</si>
  <si>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</si>
  <si>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</si>
  <si>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</si>
  <si>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</si>
  <si>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</si>
  <si>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</si>
  <si>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</si>
  <si>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</si>
  <si>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</si>
  <si>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</si>
  <si>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</si>
  <si>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</si>
  <si>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</si>
  <si>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</si>
  <si>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</si>
  <si>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</si>
  <si>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</si>
  <si>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</si>
  <si>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</si>
  <si>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</si>
  <si>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</si>
  <si>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</si>
  <si>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</si>
  <si>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</si>
  <si>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</si>
  <si>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</si>
  <si>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</si>
  <si>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</si>
  <si>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</si>
  <si>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</si>
  <si>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</si>
  <si>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</si>
  <si>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</si>
  <si>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</si>
  <si>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</si>
  <si>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</si>
  <si>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</si>
  <si>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</si>
  <si>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</si>
  <si>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</si>
  <si>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</si>
  <si>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</si>
  <si>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</si>
  <si>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</si>
  <si>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</si>
  <si>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</si>
  <si>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</si>
  <si>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</si>
  <si>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</si>
  <si>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</si>
  <si>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</si>
  <si>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</si>
  <si>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</si>
  <si>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</si>
  <si>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</si>
  <si>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</si>
  <si>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</si>
  <si>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</si>
  <si>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</si>
  <si>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</si>
  <si>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</si>
  <si>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</si>
  <si>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</si>
  <si>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</si>
  <si>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</si>
  <si>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</si>
  <si>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</si>
  <si>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</si>
  <si>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</si>
  <si>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</si>
  <si>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</si>
  <si>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</si>
  <si>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</si>
  <si>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</si>
  <si>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</si>
  <si>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</si>
  <si>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</si>
  <si>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</si>
  <si>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</si>
  <si>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</si>
  <si>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</si>
  <si>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</si>
  <si>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</si>
  <si>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</si>
  <si>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</si>
  <si>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</si>
  <si>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</si>
  <si>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</si>
  <si>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</si>
  <si>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</si>
  <si>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</si>
  <si>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</si>
  <si>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</si>
  <si>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</si>
  <si>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</si>
  <si>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</si>
  <si>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</si>
  <si>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</si>
  <si>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</si>
  <si>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</si>
  <si>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</si>
  <si>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</si>
  <si>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</si>
  <si>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</si>
  <si>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</si>
  <si>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</si>
  <si>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</si>
  <si>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</si>
  <si>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</si>
  <si>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</si>
  <si>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</si>
  <si>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</si>
  <si>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</si>
  <si>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</si>
  <si>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</si>
  <si>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</si>
  <si>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</si>
  <si>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</si>
  <si>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</si>
  <si>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</si>
  <si>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</si>
  <si>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</si>
  <si>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</si>
  <si>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</si>
  <si>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</si>
  <si>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</si>
  <si>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</si>
  <si>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</si>
  <si>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</si>
  <si>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</si>
  <si>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</si>
  <si>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</si>
  <si>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</si>
  <si>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</si>
  <si>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</si>
  <si>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</si>
  <si>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</si>
  <si>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</si>
  <si>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</si>
  <si>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</si>
  <si>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</si>
  <si>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</si>
  <si>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</si>
  <si>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</si>
  <si>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</si>
  <si>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</si>
  <si>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</si>
  <si>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</si>
  <si>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</si>
  <si>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</si>
  <si>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</si>
  <si>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</si>
  <si>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</si>
  <si>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</si>
  <si>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</si>
  <si>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</si>
  <si>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</si>
  <si>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</si>
  <si>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</si>
  <si>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</si>
  <si>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</si>
  <si>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</si>
  <si>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</si>
  <si>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</si>
  <si>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</si>
  <si>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</si>
  <si>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</si>
  <si>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</si>
  <si>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</si>
  <si>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</si>
  <si>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</si>
  <si>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</si>
  <si>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</si>
  <si>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</si>
  <si>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</si>
  <si>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</si>
  <si>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</si>
  <si>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</si>
  <si>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</si>
  <si>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</si>
  <si>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</si>
  <si>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</si>
  <si>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</si>
  <si>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</si>
  <si>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</si>
  <si>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</si>
  <si>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</si>
  <si>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</si>
  <si>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</si>
  <si>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</si>
  <si>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</si>
  <si>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</si>
  <si>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</si>
  <si>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</si>
  <si>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</si>
  <si>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</si>
  <si>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</si>
  <si>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</si>
  <si>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</si>
  <si>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</si>
  <si>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</si>
  <si>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</si>
  <si>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</si>
  <si>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</si>
  <si>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</si>
  <si>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</si>
  <si>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</si>
  <si>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</si>
  <si>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</si>
  <si>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</si>
  <si>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</si>
  <si>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</si>
  <si>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</si>
  <si>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</si>
  <si>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</si>
  <si>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</si>
  <si>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</si>
  <si>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</si>
  <si>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</si>
  <si>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</si>
  <si>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</si>
  <si>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</si>
  <si>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</si>
  <si>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</si>
  <si>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</si>
  <si>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</si>
  <si>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</si>
  <si>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</si>
  <si>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</si>
  <si>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</si>
  <si>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</si>
  <si>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</si>
  <si>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</si>
  <si>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</si>
  <si>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</si>
  <si>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</si>
  <si>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</si>
  <si>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</si>
  <si>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</si>
  <si>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</si>
  <si>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</si>
  <si>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</si>
  <si>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</si>
  <si>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</si>
  <si>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</si>
  <si>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</si>
  <si>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</si>
  <si>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</si>
  <si>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</si>
  <si>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</si>
  <si>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</si>
  <si>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</si>
  <si>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</si>
  <si>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</si>
  <si>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</si>
  <si>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</si>
  <si>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</si>
  <si>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</si>
  <si>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</si>
  <si>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</si>
  <si>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</si>
  <si>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</si>
  <si>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</si>
  <si>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</si>
  <si>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</si>
  <si>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</si>
  <si>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</si>
  <si>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</si>
  <si>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</si>
  <si>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</si>
  <si>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</si>
  <si>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</si>
  <si>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</si>
  <si>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</si>
  <si>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</si>
  <si>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</si>
  <si>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</si>
  <si>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</si>
  <si>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</si>
  <si>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</si>
  <si>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</si>
  <si>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</si>
  <si>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</si>
  <si>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</si>
  <si>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</si>
  <si>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</si>
  <si>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</si>
  <si>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</si>
  <si>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</si>
  <si>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</si>
  <si>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</si>
  <si>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</si>
  <si>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</si>
  <si>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</si>
  <si>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</si>
  <si>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</si>
  <si>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</si>
  <si>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</si>
  <si>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</si>
  <si>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</si>
  <si>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</si>
  <si>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</si>
  <si>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</si>
  <si>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</si>
  <si>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</si>
  <si>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</si>
  <si>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</si>
  <si>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</si>
  <si>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</si>
  <si>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</si>
  <si>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</si>
  <si>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</si>
  <si>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</si>
  <si>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</si>
  <si>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</si>
  <si>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</si>
  <si>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</si>
  <si>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</si>
  <si>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</si>
  <si>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</si>
  <si>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</si>
  <si>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</si>
  <si>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</si>
  <si>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</si>
  <si>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</si>
  <si>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</si>
  <si>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</si>
  <si>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</si>
  <si>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</si>
  <si>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</si>
  <si>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</si>
  <si>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</si>
  <si>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</si>
  <si>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</si>
  <si>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</si>
  <si>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</si>
  <si>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</si>
  <si>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</si>
  <si>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</si>
  <si>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</si>
  <si>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</si>
  <si>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</si>
  <si>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</si>
  <si>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</si>
  <si>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</si>
  <si>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</si>
  <si>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</si>
  <si>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</si>
  <si>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</si>
  <si>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</si>
  <si>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</si>
  <si>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</si>
  <si>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</si>
  <si>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</si>
  <si>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</si>
  <si>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</si>
  <si>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</si>
  <si>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</si>
  <si>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</si>
  <si>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</si>
  <si>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</si>
  <si>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</si>
  <si>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</si>
  <si>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</si>
  <si>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</si>
  <si>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</si>
  <si>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</si>
  <si>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</si>
  <si>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</si>
  <si>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</si>
  <si>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</si>
  <si>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</si>
  <si>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</si>
  <si>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</si>
  <si>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</si>
  <si>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</si>
  <si>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</si>
  <si>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</si>
  <si>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</si>
  <si>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</si>
  <si>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</si>
  <si>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</si>
  <si>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</si>
  <si>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</si>
  <si>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</si>
  <si>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</si>
  <si>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</si>
  <si>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</si>
  <si>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</si>
  <si>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</si>
  <si>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</si>
  <si>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</si>
  <si>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</si>
  <si>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</si>
  <si>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</si>
  <si>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</si>
  <si>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</si>
  <si>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</si>
  <si>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</si>
  <si>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</si>
  <si>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</si>
  <si>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</si>
  <si>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</si>
  <si>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</si>
  <si>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</si>
  <si>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</si>
  <si>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</si>
  <si>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</si>
  <si>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</si>
  <si>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</si>
  <si>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</si>
  <si>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</si>
  <si>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</si>
  <si>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</si>
  <si>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</si>
  <si>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</si>
  <si>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</si>
  <si>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</si>
  <si>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</si>
  <si>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</si>
  <si>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</si>
  <si>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</si>
  <si>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</si>
  <si>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</si>
  <si>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</si>
  <si>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</si>
  <si>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</si>
  <si>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</si>
  <si>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</si>
  <si>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</si>
  <si>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</si>
  <si>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</si>
  <si>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</si>
  <si>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</si>
  <si>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</si>
  <si>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</si>
  <si>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</si>
  <si>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</si>
  <si>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</si>
  <si>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</si>
  <si>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</si>
  <si>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</si>
  <si>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</si>
  <si>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</si>
  <si>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</si>
  <si>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</si>
  <si>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</si>
  <si>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</si>
  <si>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</si>
  <si>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</si>
  <si>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</si>
  <si>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</si>
  <si>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</si>
  <si>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</si>
  <si>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</si>
  <si>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</si>
  <si>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</si>
  <si>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</si>
  <si>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</si>
  <si>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</si>
  <si>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</si>
  <si>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</si>
  <si>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</si>
  <si>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</si>
  <si>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</si>
  <si>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</si>
  <si>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</si>
  <si>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</si>
  <si>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</si>
  <si>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</si>
  <si>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</si>
  <si>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</si>
  <si>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</si>
  <si>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</si>
  <si>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</si>
  <si>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</si>
  <si>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</si>
  <si>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</si>
  <si>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</si>
  <si>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</si>
  <si>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</si>
  <si>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</si>
  <si>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</si>
  <si>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</si>
  <si>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</si>
  <si>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</si>
  <si>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</si>
  <si>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</si>
  <si>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</si>
  <si>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</si>
  <si>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</si>
  <si>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</si>
  <si>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</si>
  <si>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</si>
  <si>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</si>
  <si>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</si>
  <si>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</si>
  <si>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</si>
  <si>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</si>
  <si>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</si>
  <si>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</si>
  <si>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</si>
  <si>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</si>
  <si>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</si>
  <si>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</si>
  <si>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</si>
  <si>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</si>
  <si>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</si>
  <si>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</si>
  <si>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</si>
  <si>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</si>
  <si>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</si>
  <si>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</si>
  <si>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</si>
  <si>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</si>
  <si>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</si>
  <si>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</si>
  <si>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</si>
  <si>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</si>
  <si>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</si>
  <si>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</si>
  <si>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</si>
  <si>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</si>
  <si>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</si>
  <si>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</si>
  <si>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</si>
  <si>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</si>
  <si>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</si>
  <si>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</si>
  <si>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</si>
  <si>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</si>
  <si>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</si>
  <si>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</si>
  <si>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</si>
  <si>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</si>
  <si>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</si>
  <si>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</si>
  <si>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</si>
  <si>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</si>
  <si>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</si>
  <si>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</si>
  <si>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</si>
  <si>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</si>
  <si>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</si>
  <si>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</si>
  <si>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</si>
  <si>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</si>
  <si>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</si>
  <si>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</si>
  <si>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</si>
  <si>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</si>
  <si>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</si>
  <si>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</si>
  <si>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</si>
  <si>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</si>
  <si>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</si>
  <si>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</si>
  <si>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</si>
  <si>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</si>
  <si>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</si>
  <si>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</si>
  <si>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</si>
  <si>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</si>
  <si>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</si>
  <si>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</si>
  <si>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</si>
  <si>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</si>
  <si>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</si>
  <si>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</si>
  <si>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</si>
  <si>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</si>
  <si>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</si>
  <si>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</si>
  <si>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</si>
  <si>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</si>
  <si>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</si>
  <si>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</si>
  <si>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</si>
  <si>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</si>
  <si>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</si>
  <si>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</si>
  <si>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</si>
  <si>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</si>
  <si>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</si>
  <si>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</si>
  <si>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</si>
  <si>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</si>
  <si>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</si>
  <si>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</si>
  <si>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</si>
  <si>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</si>
  <si>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</si>
  <si>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</si>
  <si>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</si>
  <si>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</si>
  <si>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</si>
  <si>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</si>
  <si>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</si>
  <si>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</si>
  <si>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</si>
  <si>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</si>
  <si>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</si>
  <si>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</si>
  <si>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</si>
  <si>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</si>
  <si>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</si>
  <si>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</si>
  <si>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</si>
  <si>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</si>
  <si>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</si>
  <si>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</si>
  <si>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</si>
  <si>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</si>
  <si>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</si>
  <si>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</si>
  <si>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</si>
  <si>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</si>
  <si>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</si>
  <si>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</si>
  <si>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</si>
  <si>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</si>
  <si>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</si>
  <si>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</si>
  <si>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</si>
  <si>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</si>
  <si>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</si>
  <si>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</si>
  <si>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</si>
  <si>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</si>
  <si>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</si>
  <si>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</si>
  <si>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</si>
  <si>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</si>
  <si>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</si>
  <si>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</si>
  <si>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</si>
  <si>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</si>
  <si>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</si>
  <si>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</si>
  <si>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</si>
  <si>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</si>
  <si>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</si>
  <si>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</si>
  <si>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</si>
  <si>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</si>
  <si>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</si>
  <si>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</si>
  <si>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</si>
  <si>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</si>
  <si>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</si>
  <si>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</si>
  <si>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</si>
  <si>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</si>
  <si>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</si>
  <si>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</si>
  <si>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</si>
  <si>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</si>
  <si>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</si>
  <si>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</si>
  <si>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</si>
  <si>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</si>
  <si>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</si>
  <si>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</si>
  <si>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</si>
  <si>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</si>
  <si>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</si>
  <si>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</si>
  <si>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</si>
  <si>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</si>
  <si>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</si>
  <si>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</si>
  <si>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</si>
  <si>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</si>
  <si>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</si>
  <si>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</si>
  <si>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</si>
  <si>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</si>
  <si>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</si>
  <si>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</si>
  <si>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</si>
  <si>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</si>
  <si>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</si>
  <si>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</si>
  <si>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</si>
  <si>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</si>
  <si>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</si>
  <si>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</si>
  <si>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</si>
  <si>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</si>
  <si>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</si>
  <si>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</si>
  <si>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</si>
  <si>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</si>
  <si>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</si>
  <si>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</si>
  <si>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</si>
  <si>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</si>
  <si>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</si>
  <si>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</si>
  <si>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</si>
  <si>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</si>
  <si>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</si>
  <si>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</si>
  <si>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</si>
  <si>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</si>
  <si>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</si>
  <si>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</si>
  <si>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</si>
  <si>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</si>
  <si>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</si>
  <si>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</si>
  <si>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</si>
  <si>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</si>
  <si>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</si>
  <si>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</si>
  <si>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</si>
  <si>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</si>
  <si>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</si>
  <si>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</si>
  <si>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</si>
  <si>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</si>
  <si>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</si>
  <si>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</si>
  <si>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</si>
  <si>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</si>
  <si>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</si>
  <si>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</si>
  <si>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</si>
  <si>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</si>
  <si>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</si>
  <si>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</si>
  <si>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</si>
  <si>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</si>
  <si>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</si>
  <si>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</si>
  <si>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</si>
  <si>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</si>
  <si>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</si>
  <si>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</si>
  <si>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</si>
  <si>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</si>
  <si>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</si>
  <si>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</si>
  <si>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</si>
  <si>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</si>
  <si>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</si>
  <si>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</si>
  <si>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</si>
  <si>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</si>
  <si>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</si>
  <si>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</si>
  <si>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</si>
  <si>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</si>
  <si>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</si>
  <si>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</si>
  <si>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</si>
  <si>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</si>
  <si>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</si>
  <si>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</si>
  <si>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</si>
  <si>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</si>
  <si>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</si>
  <si>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</si>
  <si>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</si>
  <si>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</si>
  <si>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</si>
  <si>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</si>
  <si>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</si>
  <si>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</si>
  <si>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</si>
  <si>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</si>
  <si>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</si>
  <si>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</si>
  <si>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</si>
  <si>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</si>
  <si>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</si>
  <si>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</si>
  <si>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</si>
  <si>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</si>
  <si>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</si>
  <si>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</si>
  <si>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</si>
  <si>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</si>
  <si>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</si>
  <si>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</si>
  <si>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</si>
  <si>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</si>
  <si>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</si>
  <si>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</si>
  <si>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</si>
  <si>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</si>
  <si>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</si>
  <si>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</si>
  <si>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</si>
  <si>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</si>
  <si>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</si>
  <si>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</si>
  <si>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</si>
  <si>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</si>
  <si>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</si>
  <si>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</si>
  <si>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</si>
  <si>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</si>
  <si>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</si>
  <si>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</si>
  <si>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</si>
  <si>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</si>
  <si>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</si>
  <si>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</si>
  <si>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</si>
  <si>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</si>
  <si>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</si>
  <si>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</si>
  <si>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</si>
  <si>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</si>
  <si>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</si>
  <si>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</si>
  <si>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</si>
  <si>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</si>
  <si>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</si>
  <si>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</si>
  <si>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</si>
  <si>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</si>
  <si>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</si>
  <si>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</si>
  <si>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</si>
  <si>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</si>
  <si>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</si>
  <si>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</si>
  <si>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</si>
  <si>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</si>
  <si>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</si>
  <si>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</si>
  <si>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</si>
  <si>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</si>
  <si>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</si>
  <si>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</si>
  <si>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</si>
  <si>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</si>
  <si>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</si>
  <si>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</si>
  <si>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</si>
  <si>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</si>
  <si>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</si>
  <si>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</si>
  <si>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</si>
  <si>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</si>
  <si>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</si>
  <si>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</si>
  <si>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</si>
  <si>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</si>
  <si>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</si>
  <si>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</si>
  <si>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</si>
  <si>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</si>
  <si>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</si>
  <si>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</si>
  <si>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</si>
  <si>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</si>
  <si>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</si>
  <si>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</si>
  <si>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</si>
  <si>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</si>
  <si>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</si>
  <si>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</si>
  <si>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</si>
  <si>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</si>
  <si>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</si>
  <si>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</si>
  <si>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</si>
  <si>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</si>
  <si>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</si>
  <si>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</si>
  <si>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</si>
  <si>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</si>
  <si>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</si>
  <si>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</si>
  <si>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</si>
  <si>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</si>
  <si>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</si>
  <si>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</si>
  <si>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</si>
  <si>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</si>
  <si>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</si>
  <si>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</si>
  <si>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</si>
  <si>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</si>
  <si>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</si>
  <si>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</si>
  <si>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</si>
  <si>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</si>
  <si>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</si>
  <si>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</si>
  <si>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</si>
  <si>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</si>
  <si>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</si>
  <si>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</si>
  <si>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</si>
  <si>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</si>
  <si>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</si>
  <si>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</si>
  <si>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</si>
  <si>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</si>
  <si>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</si>
  <si>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</si>
  <si>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</si>
  <si>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</si>
  <si>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</si>
  <si>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</si>
  <si>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</si>
  <si>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</si>
  <si>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</si>
  <si>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</si>
  <si>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</si>
  <si>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</si>
  <si>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</si>
  <si>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</si>
  <si>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</si>
  <si>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</si>
  <si>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</si>
  <si>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</si>
  <si>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</si>
  <si>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</si>
  <si>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</si>
  <si>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</si>
  <si>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</si>
  <si>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</si>
  <si>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</si>
  <si>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</si>
  <si>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</si>
  <si>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</si>
  <si>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</si>
  <si>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</si>
  <si>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</si>
  <si>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</si>
  <si>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</si>
  <si>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</si>
  <si>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</si>
  <si>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</si>
  <si>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</si>
  <si>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</si>
  <si>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</si>
  <si>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</si>
  <si>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</si>
  <si>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</si>
  <si>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</si>
  <si>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</si>
  <si>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</si>
  <si>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</si>
  <si>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</si>
  <si>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</si>
  <si>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</si>
  <si>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</si>
  <si>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</si>
  <si>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</si>
  <si>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</si>
  <si>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</si>
  <si>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</si>
  <si>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</si>
  <si>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</si>
  <si>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</si>
  <si>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</si>
  <si>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</si>
  <si>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</si>
  <si>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</si>
  <si>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</si>
  <si>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</si>
  <si>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</si>
  <si>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</si>
  <si>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</si>
  <si>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</si>
  <si>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</si>
  <si>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</si>
  <si>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</si>
  <si>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</si>
  <si>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</si>
  <si>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</si>
  <si>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</si>
  <si>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</si>
  <si>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</si>
  <si>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</si>
  <si>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</si>
  <si>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</si>
  <si>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</si>
  <si>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</si>
  <si>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</si>
  <si>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</si>
  <si>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</si>
  <si>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</si>
  <si>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</si>
  <si>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</si>
  <si>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</si>
  <si>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</si>
  <si>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</si>
  <si>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</si>
  <si>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</si>
  <si>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</si>
  <si>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</si>
  <si>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</si>
  <si>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</si>
  <si>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</si>
  <si>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</si>
  <si>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</si>
  <si>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</si>
  <si>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</si>
  <si>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</si>
  <si>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</si>
  <si>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</si>
  <si>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</si>
  <si>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</si>
  <si>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</si>
  <si>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</si>
  <si>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</si>
  <si>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</si>
  <si>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</si>
  <si>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</si>
  <si>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</si>
  <si>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</si>
  <si>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</si>
  <si>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</si>
  <si>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</si>
  <si>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</si>
  <si>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</si>
  <si>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</si>
  <si>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</si>
  <si>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</si>
  <si>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</si>
  <si>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</si>
  <si>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</si>
  <si>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</si>
  <si>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</si>
  <si>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</si>
  <si>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</si>
  <si>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</si>
  <si>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</si>
  <si>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</si>
  <si>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</si>
  <si>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</si>
  <si>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</si>
  <si>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</si>
  <si>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</si>
  <si>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</si>
  <si>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</si>
  <si>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</si>
  <si>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</si>
  <si>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</si>
  <si>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</si>
  <si>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</si>
  <si>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</si>
  <si>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</si>
  <si>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</si>
  <si>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</si>
  <si>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</si>
  <si>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</si>
  <si>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</si>
  <si>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</si>
  <si>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</si>
  <si>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</si>
  <si>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</si>
  <si>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</si>
  <si>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</si>
  <si>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</si>
  <si>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</si>
  <si>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</si>
  <si>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</si>
  <si>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</si>
  <si>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</si>
  <si>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</si>
  <si>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</si>
  <si>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</si>
  <si>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</si>
  <si>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</si>
  <si>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</si>
  <si>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</si>
  <si>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</si>
  <si>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</si>
  <si>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</si>
  <si>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</si>
  <si>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</si>
  <si>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</si>
  <si>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</si>
  <si>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</si>
  <si>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</si>
  <si>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</si>
  <si>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</si>
  <si>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</si>
  <si>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</si>
  <si>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</si>
  <si>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</si>
  <si>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</si>
  <si>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</si>
  <si>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</si>
  <si>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</si>
  <si>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</si>
  <si>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</si>
  <si>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</si>
  <si>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</si>
  <si>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</si>
  <si>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</si>
  <si>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</si>
  <si>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</si>
  <si>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</si>
  <si>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</si>
  <si>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</si>
  <si>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</si>
  <si>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</si>
  <si>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</si>
  <si>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</si>
  <si>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</si>
  <si>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</si>
  <si>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</si>
  <si>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</si>
  <si>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</si>
  <si>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</si>
  <si>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</si>
  <si>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</si>
  <si>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</si>
  <si>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</si>
  <si>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</si>
  <si>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</si>
  <si>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</si>
  <si>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</si>
  <si>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</si>
  <si>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</si>
  <si>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</si>
  <si>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</si>
  <si>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</si>
  <si>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</si>
  <si>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</si>
  <si>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</si>
  <si>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</si>
  <si>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</si>
  <si>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</si>
  <si>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</si>
  <si>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</si>
  <si>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</si>
  <si>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</si>
  <si>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</si>
  <si>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</si>
  <si>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</si>
  <si>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</si>
  <si>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</si>
  <si>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</si>
  <si>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</si>
  <si>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</si>
  <si>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</si>
  <si>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</si>
  <si>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</si>
  <si>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</si>
  <si>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</si>
  <si>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</si>
  <si>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</si>
  <si>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</si>
  <si>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</si>
  <si>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</si>
  <si>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</si>
  <si>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</si>
  <si>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</si>
  <si>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</si>
  <si>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</si>
  <si>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</si>
  <si>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</si>
  <si>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</si>
  <si>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</si>
  <si>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</si>
  <si>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</si>
  <si>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</si>
  <si>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</si>
  <si>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</si>
  <si>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</si>
  <si>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</si>
  <si>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</si>
  <si>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</si>
  <si>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</si>
  <si>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</si>
  <si>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</si>
  <si>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</si>
  <si>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</si>
  <si>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</si>
  <si>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</si>
  <si>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</si>
  <si>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</si>
  <si>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</si>
  <si>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</si>
  <si>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</si>
  <si>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</si>
  <si>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</si>
  <si>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</si>
  <si>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</si>
  <si>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</si>
  <si>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</si>
  <si>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</si>
  <si>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</si>
  <si>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</si>
  <si>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</si>
  <si>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</si>
  <si>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</si>
  <si>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</si>
  <si>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</si>
  <si>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</si>
  <si>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</si>
  <si>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</si>
  <si>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</si>
  <si>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</si>
  <si>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</si>
  <si>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</si>
  <si>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</si>
  <si>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</si>
  <si>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</si>
  <si>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</si>
  <si>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</si>
  <si>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</si>
  <si>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</si>
  <si>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</si>
  <si>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</si>
  <si>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</si>
  <si>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</si>
  <si>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</si>
  <si>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</si>
  <si>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</si>
  <si>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</si>
  <si>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</si>
  <si>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</si>
  <si>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</si>
  <si>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</si>
  <si>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</si>
  <si>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</si>
  <si>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</si>
  <si>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</si>
  <si>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</si>
  <si>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</si>
  <si>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</si>
  <si>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</si>
  <si>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</si>
  <si>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</si>
  <si>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</si>
  <si>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</si>
  <si>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</si>
  <si>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</si>
  <si>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</si>
  <si>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</si>
  <si>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</si>
  <si>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</si>
  <si>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</si>
  <si>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</si>
  <si>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</si>
  <si>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</si>
  <si>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</si>
  <si>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</si>
  <si>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</si>
  <si>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</si>
  <si>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</si>
  <si>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</si>
  <si>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</si>
  <si>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</si>
  <si>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</si>
  <si>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</si>
  <si>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</si>
  <si>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</si>
  <si>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</si>
  <si>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</si>
  <si>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</si>
  <si>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</si>
  <si>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</si>
  <si>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</si>
  <si>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</si>
  <si>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</si>
  <si>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</si>
  <si>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</si>
  <si>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</si>
  <si>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</si>
  <si>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</si>
  <si>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</si>
  <si>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</si>
  <si>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</si>
  <si>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</si>
  <si>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</si>
  <si>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</si>
  <si>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</si>
  <si>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</si>
  <si>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</si>
  <si>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</si>
  <si>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</si>
  <si>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</si>
  <si>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</si>
  <si>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</si>
  <si>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</si>
  <si>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</si>
  <si>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</si>
  <si>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</si>
  <si>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</si>
  <si>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</si>
  <si>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</si>
  <si>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</si>
  <si>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</si>
  <si>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</si>
  <si>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</si>
  <si>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</si>
  <si>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</si>
  <si>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</si>
  <si>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</si>
  <si>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</si>
  <si>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</si>
  <si>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</si>
  <si>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</si>
  <si>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</si>
  <si>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</si>
  <si>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</si>
  <si>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</si>
  <si>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</si>
  <si>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</si>
  <si>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</si>
  <si>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</si>
  <si>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</si>
  <si>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</si>
  <si>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</si>
  <si>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</si>
  <si>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</si>
  <si>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</si>
  <si>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</si>
  <si>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</si>
  <si>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</si>
  <si>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</si>
  <si>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</si>
  <si>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</si>
  <si>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</si>
  <si>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</si>
  <si>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</si>
  <si>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</si>
  <si>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</si>
  <si>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</si>
  <si>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</si>
  <si>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</si>
  <si>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</si>
  <si>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</si>
  <si>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</si>
  <si>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</si>
  <si>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</si>
  <si>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</si>
  <si>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</si>
  <si>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</si>
  <si>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</si>
  <si>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</si>
  <si>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</si>
  <si>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</si>
  <si>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</si>
  <si>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</si>
  <si>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</si>
  <si>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</si>
  <si>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</si>
  <si>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</si>
  <si>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</si>
  <si>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</si>
  <si>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</si>
  <si>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</si>
  <si>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</si>
  <si>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</si>
  <si>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</si>
  <si>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</si>
  <si>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</si>
  <si>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</si>
  <si>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</si>
  <si>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</si>
  <si>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</si>
  <si>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</si>
  <si>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</si>
  <si>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</si>
  <si>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</si>
  <si>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</si>
  <si>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</si>
  <si>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</si>
  <si>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</si>
  <si>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</si>
  <si>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</si>
  <si>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</si>
  <si>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</si>
  <si>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</si>
  <si>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</si>
  <si>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</si>
  <si>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</si>
  <si>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</si>
  <si>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</si>
  <si>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</si>
  <si>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</si>
  <si>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</si>
  <si>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</si>
  <si>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</si>
  <si>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</si>
  <si>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</si>
  <si>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</si>
  <si>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</si>
  <si>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</si>
  <si>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</si>
  <si>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</si>
  <si>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</si>
  <si>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</si>
  <si>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</si>
  <si>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</si>
  <si>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</si>
  <si>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</si>
  <si>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</si>
  <si>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</si>
  <si>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</si>
  <si>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</si>
  <si>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</si>
  <si>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</si>
  <si>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</si>
  <si>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</si>
  <si>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</si>
  <si>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</si>
  <si>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</si>
  <si>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</si>
  <si>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</si>
  <si>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</si>
  <si>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</si>
  <si>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</si>
  <si>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</si>
  <si>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</si>
  <si>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</si>
  <si>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</si>
  <si>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</si>
  <si>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</si>
  <si>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</si>
  <si>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</si>
  <si>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</si>
  <si>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</si>
  <si>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</si>
  <si>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</si>
  <si>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</si>
  <si>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</si>
  <si>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</si>
  <si>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</si>
  <si>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</si>
  <si>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</si>
  <si>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</si>
  <si>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</si>
  <si>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</si>
  <si>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</si>
  <si>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</si>
  <si>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</si>
  <si>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</si>
  <si>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</si>
  <si>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</si>
  <si>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</si>
  <si>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</si>
  <si>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</si>
  <si>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</si>
  <si>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</si>
  <si>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</si>
  <si>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</si>
  <si>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</si>
  <si>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</si>
  <si>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</si>
  <si>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</si>
  <si>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</si>
  <si>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</si>
  <si>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</si>
  <si>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</si>
  <si>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</si>
  <si>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</si>
  <si>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</si>
  <si>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</si>
  <si>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</si>
  <si>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</si>
  <si>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</si>
  <si>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</si>
  <si>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</si>
  <si>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</si>
  <si>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</si>
  <si>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</si>
  <si>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</si>
  <si>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</si>
  <si>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</si>
  <si>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</si>
  <si>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</si>
  <si>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</si>
  <si>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</si>
  <si>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</si>
  <si>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</si>
  <si>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</si>
  <si>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</si>
  <si>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</si>
  <si>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</si>
  <si>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</si>
  <si>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</si>
  <si>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</si>
  <si>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</si>
  <si>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</si>
  <si>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</si>
  <si>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</si>
  <si>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</si>
  <si>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</si>
  <si>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</si>
  <si>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</si>
  <si>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</si>
  <si>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</si>
  <si>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</si>
  <si>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</si>
  <si>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</si>
  <si>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</si>
  <si>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</si>
  <si>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</si>
  <si>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</si>
  <si>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</si>
  <si>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</si>
  <si>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</si>
  <si>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</si>
  <si>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</si>
  <si>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</si>
  <si>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</si>
  <si>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</si>
  <si>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</si>
  <si>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</si>
  <si>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</si>
  <si>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</si>
  <si>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</si>
  <si>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</si>
  <si>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</si>
  <si>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</si>
  <si>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</si>
  <si>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</si>
  <si>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</si>
  <si>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</si>
  <si>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</si>
  <si>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</si>
  <si>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</si>
  <si>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</si>
  <si>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</si>
  <si>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</si>
  <si>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</si>
  <si>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</si>
  <si>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</si>
  <si>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</si>
  <si>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</si>
  <si>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</si>
  <si>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</si>
  <si>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</si>
  <si>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</si>
  <si>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</si>
  <si>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</si>
  <si>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</si>
  <si>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</si>
  <si>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</si>
  <si>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</si>
  <si>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</si>
  <si>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</si>
  <si>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</si>
  <si>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</si>
  <si>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</si>
  <si>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</si>
  <si>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</si>
  <si>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</si>
  <si>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</si>
  <si>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</si>
  <si>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</si>
  <si>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</si>
  <si>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</si>
  <si>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</si>
  <si>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</si>
  <si>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</si>
  <si>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</si>
  <si>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</si>
  <si>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</si>
  <si>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</si>
  <si>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</si>
  <si>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</si>
  <si>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</si>
  <si>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</si>
  <si>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</si>
  <si>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</si>
  <si>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</si>
  <si>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</si>
  <si>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</si>
  <si>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</si>
  <si>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</si>
  <si>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</si>
  <si>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</si>
  <si>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</si>
  <si>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</si>
  <si>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</si>
  <si>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</si>
  <si>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</si>
  <si>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</si>
  <si>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</si>
  <si>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</si>
  <si>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</si>
  <si>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</si>
  <si>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</si>
  <si>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</si>
  <si>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</si>
  <si>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</si>
  <si>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</si>
  <si>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</si>
  <si>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</si>
  <si>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</si>
  <si>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</si>
  <si>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</si>
  <si>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</si>
  <si>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</si>
  <si>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</si>
  <si>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</si>
  <si>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</si>
  <si>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</si>
  <si>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</si>
  <si>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</si>
  <si>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</si>
  <si>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</si>
  <si>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</si>
  <si>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</si>
  <si>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</si>
  <si>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</si>
  <si>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</si>
  <si>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</si>
  <si>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</si>
  <si>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</si>
  <si>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</si>
  <si>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</si>
  <si>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</si>
  <si>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</si>
  <si>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</si>
  <si>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</si>
  <si>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</si>
  <si>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</si>
  <si>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</si>
  <si>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</si>
  <si>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</si>
  <si>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</si>
  <si>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</si>
  <si>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</si>
  <si>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</si>
  <si>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</si>
  <si>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</si>
  <si>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</si>
  <si>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</si>
  <si>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</si>
  <si>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</si>
  <si>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</si>
  <si>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</si>
  <si>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</si>
  <si>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</si>
  <si>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</si>
  <si>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</si>
  <si>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</si>
  <si>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</si>
  <si>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</si>
  <si>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</si>
  <si>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</si>
  <si>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</si>
  <si>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</si>
  <si>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</si>
  <si>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</si>
  <si>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</si>
  <si>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</si>
  <si>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</si>
  <si>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</si>
  <si>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</si>
  <si>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</si>
  <si>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</si>
  <si>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</si>
  <si>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</si>
  <si>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</si>
  <si>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</si>
  <si>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</si>
  <si>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</si>
  <si>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</si>
  <si>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</si>
  <si>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</si>
  <si>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</si>
  <si>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</si>
  <si>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</si>
  <si>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</si>
  <si>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</si>
  <si>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</si>
  <si>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</si>
  <si>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</si>
  <si>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</si>
  <si>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</si>
  <si>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</si>
  <si>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</si>
  <si>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</si>
  <si>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</si>
  <si>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</si>
  <si>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</si>
  <si>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</si>
  <si>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</si>
  <si>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</si>
  <si>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</si>
  <si>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</si>
  <si>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</si>
  <si>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</si>
  <si>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</si>
  <si>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</si>
  <si>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</si>
  <si>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</si>
  <si>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</si>
  <si>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</si>
  <si>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</si>
  <si>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</si>
  <si>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</si>
  <si>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</si>
  <si>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</si>
  <si>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</si>
  <si>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</si>
  <si>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</si>
  <si>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</si>
  <si>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</si>
  <si>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</si>
  <si>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</si>
  <si>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</si>
  <si>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</si>
  <si>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</si>
  <si>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</si>
  <si>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</si>
  <si>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</si>
  <si>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</si>
  <si>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</si>
  <si>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</si>
  <si>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</si>
  <si>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</si>
  <si>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</si>
  <si>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</si>
  <si>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</si>
  <si>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</si>
  <si>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</si>
  <si>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</si>
  <si>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</si>
  <si>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</si>
  <si>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</si>
  <si>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</si>
  <si>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</si>
  <si>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</si>
  <si>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</si>
  <si>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</si>
  <si>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</si>
  <si>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</si>
  <si>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</si>
  <si>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</si>
  <si>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</si>
  <si>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</si>
  <si>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</si>
  <si>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</si>
  <si>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</si>
  <si>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</si>
  <si>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</si>
  <si>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</si>
  <si>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</si>
  <si>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</si>
  <si>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</si>
  <si>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</si>
  <si>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</si>
  <si>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</si>
  <si>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</si>
  <si>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</si>
  <si>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</si>
  <si>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</si>
  <si>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</si>
  <si>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</si>
  <si>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</si>
  <si>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</si>
  <si>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</si>
  <si>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</si>
  <si>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</si>
  <si>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</si>
  <si>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</si>
  <si>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</si>
  <si>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</si>
  <si>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</si>
  <si>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</si>
  <si>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</si>
  <si>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</si>
  <si>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</si>
  <si>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</si>
  <si>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</si>
  <si>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</si>
  <si>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</si>
  <si>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</si>
  <si>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</si>
  <si>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</si>
  <si>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</si>
  <si>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</si>
  <si>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</si>
  <si>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</si>
  <si>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</si>
  <si>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</si>
  <si>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</si>
  <si>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</si>
  <si>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</si>
  <si>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</si>
  <si>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</si>
  <si>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</si>
  <si>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</si>
  <si>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</si>
  <si>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</si>
  <si>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</si>
  <si>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</si>
  <si>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</si>
  <si>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</si>
  <si>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</si>
  <si>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</si>
  <si>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</si>
  <si>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</si>
  <si>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</si>
  <si>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</si>
  <si>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</si>
  <si>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</si>
  <si>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</si>
  <si>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</si>
  <si>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</si>
  <si>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</si>
  <si>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</si>
  <si>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</si>
  <si>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</si>
  <si>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</si>
  <si>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</si>
  <si>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</si>
  <si>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</si>
  <si>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</si>
  <si>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</si>
  <si>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</si>
  <si>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</si>
  <si>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</si>
  <si>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</si>
  <si>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</si>
  <si>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</si>
  <si>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</si>
  <si>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</si>
  <si>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</si>
  <si>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</si>
  <si>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</si>
  <si>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</si>
  <si>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</si>
  <si>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</si>
  <si>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</si>
  <si>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</si>
  <si>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</si>
  <si>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</si>
  <si>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</si>
  <si>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</si>
  <si>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</si>
  <si>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</si>
  <si>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</si>
  <si>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</si>
  <si>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</si>
  <si>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</si>
  <si>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</si>
  <si>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</si>
  <si>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</si>
  <si>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</si>
  <si>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</si>
  <si>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</si>
  <si>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</si>
  <si>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</si>
  <si>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</si>
  <si>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</si>
  <si>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</si>
  <si>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</si>
  <si>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</si>
  <si>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</si>
  <si>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</si>
  <si>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</si>
  <si>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</si>
  <si>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</si>
  <si>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</si>
  <si>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</si>
  <si>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</si>
  <si>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</si>
  <si>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</si>
  <si>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</si>
  <si>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</si>
  <si>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</si>
  <si>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</si>
  <si>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</si>
  <si>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</si>
  <si>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</si>
  <si>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</si>
  <si>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</si>
  <si>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</si>
  <si>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</si>
  <si>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</si>
  <si>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</si>
  <si>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</si>
  <si>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</si>
  <si>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</si>
  <si>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</si>
  <si>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</si>
  <si>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</si>
  <si>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</si>
  <si>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</si>
  <si>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</si>
  <si>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</si>
  <si>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</si>
  <si>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</si>
  <si>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</si>
  <si>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</si>
  <si>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</si>
  <si>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</si>
  <si>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</si>
  <si>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</si>
  <si>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</si>
  <si>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</si>
  <si>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</si>
  <si>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</si>
  <si>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</si>
  <si>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</si>
  <si>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</si>
  <si>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</si>
  <si>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</si>
  <si>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</si>
  <si>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</si>
  <si>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</si>
  <si>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</si>
  <si>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</si>
  <si>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</si>
  <si>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</si>
  <si>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</si>
  <si>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</si>
  <si>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</si>
  <si>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</si>
  <si>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</si>
  <si>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</si>
  <si>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</si>
  <si>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</si>
  <si>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</si>
  <si>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</si>
  <si>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</si>
  <si>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</si>
  <si>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</si>
  <si>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</si>
  <si>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</si>
  <si>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</si>
  <si>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</si>
  <si>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</si>
  <si>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</si>
  <si>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</si>
  <si>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</si>
  <si>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</si>
  <si>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</si>
  <si>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</si>
  <si>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</si>
  <si>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</si>
  <si>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</si>
  <si>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</si>
  <si>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</si>
  <si>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</si>
  <si>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</si>
  <si>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</si>
  <si>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</si>
  <si>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</si>
  <si>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</si>
  <si>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</si>
  <si>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</si>
  <si>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</si>
  <si>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</si>
  <si>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</si>
  <si>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</si>
  <si>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</si>
  <si>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</si>
  <si>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</si>
  <si>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</si>
  <si>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</si>
  <si>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</si>
  <si>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</si>
  <si>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</si>
  <si>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</si>
  <si>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</si>
  <si>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</si>
  <si>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</si>
  <si>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</si>
  <si>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</si>
  <si>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</si>
  <si>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</si>
  <si>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</si>
  <si>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</si>
  <si>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</si>
  <si>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</si>
  <si>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</si>
  <si>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</si>
  <si>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</si>
  <si>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</si>
  <si>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</si>
  <si>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</si>
  <si>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</si>
  <si>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</si>
  <si>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</si>
  <si>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</si>
  <si>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</si>
  <si>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</si>
  <si>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</si>
  <si>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</si>
  <si>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</si>
  <si>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</si>
  <si>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</si>
  <si>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</si>
  <si>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</si>
  <si>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</si>
  <si>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</si>
  <si>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</si>
  <si>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</si>
  <si>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</si>
  <si>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</si>
  <si>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</si>
  <si>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</si>
  <si>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</si>
  <si>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</si>
  <si>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</si>
  <si>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</si>
  <si>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</si>
  <si>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</si>
  <si>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</si>
  <si>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</si>
  <si>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</si>
  <si>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</si>
  <si>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</si>
  <si>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</si>
  <si>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</si>
  <si>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</si>
  <si>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</si>
  <si>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</si>
  <si>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</si>
  <si>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</si>
  <si>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</si>
  <si>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</si>
  <si>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</si>
  <si>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</si>
  <si>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</si>
  <si>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</si>
  <si>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</si>
  <si>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</si>
  <si>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</si>
  <si>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</si>
  <si>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</si>
  <si>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</si>
  <si>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</si>
  <si>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</si>
  <si>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</si>
  <si>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</si>
  <si>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</si>
  <si>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</si>
  <si>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</si>
  <si>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</si>
  <si>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</si>
  <si>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</si>
  <si>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</si>
  <si>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</si>
  <si>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</si>
  <si>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</si>
  <si>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</si>
  <si>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</si>
  <si>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</si>
  <si>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</si>
  <si>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</si>
  <si>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</si>
  <si>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</si>
  <si>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</si>
  <si>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</si>
  <si>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</si>
  <si>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</si>
  <si>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</si>
  <si>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</si>
  <si>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</si>
  <si>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</si>
  <si>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</si>
  <si>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</si>
  <si>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</si>
  <si>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</si>
  <si>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</si>
  <si>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</si>
  <si>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</si>
  <si>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</si>
  <si>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</si>
  <si>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</si>
  <si>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</si>
  <si>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</si>
  <si>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</si>
  <si>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</si>
  <si>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</si>
  <si>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</si>
  <si>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</si>
  <si>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</si>
  <si>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</si>
  <si>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</si>
  <si>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</si>
  <si>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</si>
  <si>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</si>
  <si>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</si>
  <si>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</si>
  <si>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</si>
  <si>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</si>
  <si>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</si>
  <si>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</si>
  <si>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</si>
  <si>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</si>
  <si>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</si>
  <si>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</si>
  <si>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</si>
  <si>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</si>
  <si>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</si>
  <si>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</si>
  <si>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</si>
  <si>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</si>
  <si>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</si>
  <si>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</si>
  <si>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</si>
  <si>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</si>
  <si>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</si>
  <si>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</si>
  <si>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</si>
  <si>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</si>
  <si>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</si>
  <si>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</si>
  <si>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</si>
  <si>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</si>
  <si>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</si>
  <si>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</si>
  <si>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</si>
  <si>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</si>
  <si>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</si>
  <si>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</si>
  <si>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</si>
  <si>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</si>
  <si>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</si>
  <si>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</si>
  <si>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</si>
  <si>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</si>
  <si>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</si>
  <si>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</si>
  <si>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</si>
  <si>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</si>
  <si>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</si>
  <si>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</si>
  <si>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</si>
  <si>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</si>
  <si>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</si>
  <si>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</si>
  <si>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</si>
  <si>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</si>
  <si>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</si>
  <si>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</si>
  <si>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</si>
  <si>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</si>
  <si>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</si>
  <si>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</si>
  <si>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</si>
  <si>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</si>
  <si>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</si>
  <si>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</si>
  <si>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</si>
  <si>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</si>
  <si>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</si>
  <si>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</si>
  <si>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</si>
  <si>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</si>
  <si>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</si>
  <si>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</si>
  <si>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</si>
  <si>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</si>
  <si>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</si>
  <si>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</si>
  <si>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</si>
  <si>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</si>
  <si>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</si>
  <si>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</si>
  <si>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</si>
  <si>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</si>
  <si>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</si>
  <si>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</si>
  <si>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</si>
  <si>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</si>
  <si>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</si>
  <si>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</si>
  <si>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</si>
  <si>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</si>
  <si>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</si>
  <si>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</si>
  <si>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</si>
  <si>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</si>
  <si>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</si>
  <si>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</si>
  <si>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</si>
  <si>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</si>
  <si>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</si>
  <si>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</si>
  <si>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</si>
  <si>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</si>
  <si>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</si>
  <si>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</si>
  <si>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</si>
  <si>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</si>
  <si>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</si>
  <si>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</si>
  <si>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</si>
  <si>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</si>
  <si>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</si>
  <si>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</si>
  <si>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</si>
  <si>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</si>
  <si>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</si>
  <si>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</si>
  <si>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</si>
  <si>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</si>
  <si>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</si>
  <si>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</si>
  <si>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</si>
  <si>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</si>
  <si>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</si>
  <si>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</si>
  <si>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</si>
  <si>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</si>
  <si>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</si>
  <si>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</si>
  <si>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</si>
  <si>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</si>
  <si>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</si>
  <si>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</si>
  <si>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</si>
  <si>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</si>
  <si>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</si>
  <si>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</si>
  <si>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</si>
  <si>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</si>
  <si>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</si>
  <si>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</si>
  <si>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</si>
  <si>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</si>
  <si>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</si>
  <si>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</si>
  <si>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</si>
  <si>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</si>
  <si>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</si>
  <si>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</si>
  <si>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</si>
  <si>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</si>
  <si>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</si>
  <si>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</si>
  <si>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</si>
  <si>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</si>
  <si>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</si>
  <si>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</si>
  <si>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</si>
  <si>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</si>
  <si>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</si>
  <si>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</si>
  <si>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</si>
  <si>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</si>
  <si>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</si>
  <si>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</si>
  <si>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</si>
  <si>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</si>
  <si>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</si>
  <si>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</si>
  <si>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</si>
  <si>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</si>
  <si>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</si>
  <si>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</si>
  <si>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</si>
  <si>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</si>
  <si>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</si>
  <si>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</si>
  <si>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</si>
  <si>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</si>
  <si>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</si>
  <si>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</si>
  <si>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</si>
  <si>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</si>
  <si>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</si>
  <si>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</si>
  <si>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</si>
  <si>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</si>
  <si>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</si>
  <si>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</si>
  <si>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</si>
  <si>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</si>
  <si>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</si>
  <si>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</si>
  <si>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</si>
  <si>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</si>
  <si>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</si>
  <si>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</si>
  <si>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</si>
  <si>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</si>
  <si>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</si>
  <si>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</si>
  <si>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</si>
  <si>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</si>
  <si>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</si>
  <si>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</si>
  <si>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</si>
  <si>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</si>
  <si>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</si>
  <si>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</si>
  <si>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</si>
  <si>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</si>
  <si>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</si>
  <si>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</si>
  <si>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</si>
  <si>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</si>
  <si>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</si>
  <si>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</si>
  <si>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</si>
  <si>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</si>
  <si>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</si>
  <si>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</si>
  <si>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</si>
  <si>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</si>
  <si>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</si>
  <si>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</si>
  <si>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</si>
  <si>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</si>
  <si>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</si>
  <si>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</si>
  <si>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</si>
  <si>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</si>
  <si>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</si>
  <si>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</si>
  <si>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</si>
  <si>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</si>
  <si>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</si>
  <si>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</si>
  <si>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</si>
  <si>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</si>
  <si>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</si>
  <si>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</si>
  <si>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</si>
  <si>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</si>
  <si>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</si>
  <si>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</si>
  <si>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</si>
  <si>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</si>
  <si>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</si>
  <si>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</si>
  <si>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</si>
  <si>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</si>
  <si>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</si>
  <si>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</si>
  <si>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</si>
  <si>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</si>
  <si>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</si>
  <si>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</si>
  <si>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</si>
  <si>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</si>
  <si>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</si>
  <si>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</si>
  <si>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</si>
  <si>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</si>
  <si>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</si>
  <si>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</si>
  <si>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</si>
  <si>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</si>
  <si>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</si>
  <si>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</si>
  <si>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</si>
  <si>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</si>
  <si>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</si>
  <si>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</si>
  <si>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</si>
  <si>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</si>
  <si>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</si>
  <si>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</si>
  <si>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</si>
  <si>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</si>
  <si>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</si>
  <si>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</si>
  <si>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</si>
  <si>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</si>
  <si>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</si>
  <si>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</si>
  <si>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</si>
  <si>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</si>
  <si>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</si>
  <si>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</si>
  <si>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</si>
  <si>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</si>
  <si>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</si>
  <si>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</si>
  <si>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</si>
  <si>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</si>
  <si>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</si>
  <si>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</si>
  <si>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</si>
  <si>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</si>
  <si>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</si>
  <si>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</si>
  <si>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</si>
  <si>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</si>
  <si>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</si>
  <si>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</si>
  <si>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</si>
  <si>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</si>
  <si>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</si>
  <si>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</si>
  <si>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</si>
  <si>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</si>
  <si>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</si>
  <si>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</si>
  <si>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</si>
  <si>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</si>
  <si>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</si>
  <si>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</si>
  <si>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</si>
  <si>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</si>
  <si>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</si>
  <si>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</si>
  <si>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</si>
  <si>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</si>
  <si>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</si>
  <si>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</si>
  <si>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</si>
  <si>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</si>
  <si>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</si>
  <si>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</si>
  <si>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</si>
  <si>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</si>
  <si>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</si>
  <si>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</si>
  <si>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</si>
  <si>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</si>
  <si>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</si>
  <si>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</si>
  <si>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</si>
  <si>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</si>
  <si>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</si>
  <si>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</si>
  <si>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</si>
  <si>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</si>
  <si>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</si>
  <si>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</si>
  <si>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</si>
  <si>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</si>
  <si>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</si>
  <si>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</si>
  <si>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</si>
  <si>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</si>
  <si>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</si>
  <si>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</si>
  <si>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</si>
  <si>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</si>
  <si>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</si>
  <si>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</si>
  <si>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</si>
  <si>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</si>
  <si>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</si>
  <si>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</si>
  <si>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</si>
  <si>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</si>
  <si>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</si>
  <si>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</si>
  <si>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</si>
  <si>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</si>
  <si>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</si>
  <si>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</si>
  <si>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</si>
  <si>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</si>
  <si>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</si>
  <si>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</si>
  <si>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</si>
  <si>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</si>
  <si>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</si>
  <si>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</si>
  <si>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</si>
  <si>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</si>
  <si>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</si>
  <si>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</si>
  <si>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</si>
  <si>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</si>
  <si>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</si>
  <si>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</si>
  <si>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</si>
  <si>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</si>
  <si>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</si>
  <si>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</si>
  <si>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</si>
  <si>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</si>
  <si>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</si>
  <si>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</si>
  <si>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</si>
  <si>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</si>
  <si>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</si>
  <si>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</si>
  <si>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</si>
  <si>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</si>
  <si>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</si>
  <si>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</si>
  <si>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</si>
  <si>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</si>
  <si>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</si>
  <si>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</si>
  <si>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</si>
  <si>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</si>
  <si>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</si>
  <si>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</si>
  <si>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</si>
  <si>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</si>
  <si>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</si>
  <si>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</si>
  <si>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</si>
  <si>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</si>
  <si>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</si>
  <si>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</si>
  <si>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</si>
  <si>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</si>
  <si>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</si>
  <si>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</si>
  <si>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</si>
  <si>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</si>
  <si>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</si>
  <si>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</si>
  <si>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</si>
  <si>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</si>
  <si>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</si>
  <si>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</si>
  <si>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</si>
  <si>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</si>
  <si>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</si>
  <si>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</si>
  <si>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</si>
  <si>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</si>
  <si>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</si>
  <si>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</si>
  <si>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</si>
  <si>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</si>
  <si>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</si>
  <si>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</si>
  <si>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</si>
  <si>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</si>
  <si>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</si>
  <si>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</si>
  <si>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</si>
  <si>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</si>
  <si>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</si>
  <si>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</si>
  <si>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</si>
  <si>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</si>
  <si>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</si>
  <si>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</si>
  <si>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</si>
  <si>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</si>
  <si>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</si>
  <si>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</si>
  <si>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</si>
  <si>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</si>
  <si>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</si>
  <si>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</si>
  <si>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</si>
  <si>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</si>
  <si>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</si>
  <si>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</si>
  <si>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</si>
  <si>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</si>
  <si>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</si>
  <si>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</si>
  <si>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</si>
  <si>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</si>
  <si>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</si>
  <si>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</si>
  <si>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</si>
  <si>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</si>
  <si>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</si>
  <si>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</si>
  <si>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</si>
  <si>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</si>
  <si>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</si>
  <si>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</si>
  <si>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</si>
  <si>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</si>
  <si>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</si>
  <si>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</si>
  <si>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</si>
  <si>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</si>
  <si>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</si>
  <si>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</si>
  <si>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</si>
  <si>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</si>
  <si>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</si>
  <si>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</si>
  <si>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</si>
  <si>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</si>
  <si>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</si>
  <si>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</si>
  <si>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</si>
  <si>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</si>
  <si>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</si>
  <si>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</si>
  <si>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</si>
  <si>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</si>
  <si>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</si>
  <si>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</si>
  <si>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</si>
  <si>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</si>
  <si>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</si>
  <si>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</si>
  <si>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</si>
  <si>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</si>
  <si>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</si>
  <si>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</si>
  <si>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</si>
  <si>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</si>
  <si>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</si>
  <si>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</si>
  <si>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</si>
  <si>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</si>
  <si>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</si>
  <si>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</si>
  <si>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</si>
  <si>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</si>
  <si>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</si>
  <si>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</si>
  <si>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</si>
  <si>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</si>
  <si>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</si>
  <si>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</si>
  <si>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</si>
  <si>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</si>
  <si>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</si>
  <si>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</si>
  <si>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</si>
  <si>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</si>
  <si>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</si>
  <si>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</si>
  <si>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</si>
  <si>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</si>
  <si>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</si>
  <si>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</si>
  <si>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</si>
  <si>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</si>
  <si>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</si>
  <si>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</si>
  <si>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</si>
  <si>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</si>
  <si>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</si>
  <si>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</si>
  <si>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</si>
  <si>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</si>
  <si>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</si>
  <si>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</si>
  <si>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</si>
  <si>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</si>
  <si>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</si>
  <si>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</si>
  <si>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</si>
  <si>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</si>
  <si>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</si>
  <si>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</si>
  <si>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</si>
  <si>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</si>
  <si>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</si>
  <si>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</si>
  <si>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</si>
  <si>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</si>
  <si>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</si>
  <si>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</si>
  <si>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</si>
  <si>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</si>
  <si>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</si>
  <si>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</si>
  <si>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</si>
  <si>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</si>
  <si>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</si>
  <si>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</si>
  <si>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</si>
  <si>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</si>
  <si>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</si>
  <si>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</si>
  <si>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</si>
  <si>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</si>
  <si>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</si>
  <si>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</si>
  <si>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</si>
  <si>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</si>
  <si>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</si>
  <si>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</si>
  <si>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</si>
  <si>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</si>
  <si>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</si>
  <si>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</si>
  <si>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</si>
  <si>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</si>
  <si>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</si>
  <si>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</si>
  <si>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</si>
  <si>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</si>
  <si>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</si>
  <si>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</si>
  <si>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</si>
  <si>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</si>
  <si>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</si>
  <si>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</si>
  <si>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</si>
  <si>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</si>
  <si>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</si>
  <si>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</si>
  <si>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</si>
  <si>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</si>
  <si>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</si>
  <si>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</si>
  <si>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</si>
  <si>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</si>
  <si>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</si>
  <si>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</si>
  <si>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</si>
  <si>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</si>
  <si>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</si>
  <si>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</si>
  <si>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</si>
  <si>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</si>
  <si>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</si>
  <si>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</si>
  <si>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</si>
  <si>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</si>
  <si>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</si>
  <si>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</si>
  <si>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</si>
  <si>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</si>
  <si>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</si>
  <si>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</si>
  <si>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</si>
  <si>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</si>
  <si>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</si>
  <si>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</si>
  <si>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</si>
  <si>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</si>
  <si>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</si>
  <si>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</si>
  <si>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</si>
  <si>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</si>
  <si>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</si>
  <si>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</si>
  <si>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</si>
  <si>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</si>
  <si>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</si>
  <si>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</si>
  <si>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</si>
  <si>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</si>
  <si>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</si>
  <si>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</si>
  <si>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</si>
  <si>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</si>
  <si>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</si>
  <si>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</si>
  <si>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</si>
  <si>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</si>
  <si>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</si>
  <si>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</si>
  <si>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</si>
  <si>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</si>
  <si>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</si>
  <si>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</si>
  <si>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</si>
  <si>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</si>
  <si>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</si>
  <si>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</si>
  <si>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</si>
  <si>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</si>
  <si>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</si>
  <si>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</si>
  <si>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</si>
  <si>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</si>
  <si>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</si>
  <si>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</si>
  <si>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</si>
  <si>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</si>
  <si>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</si>
  <si>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</si>
  <si>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</si>
  <si>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</si>
  <si>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</si>
  <si>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</si>
  <si>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</si>
  <si>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</si>
  <si>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</si>
  <si>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</si>
  <si>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</si>
  <si>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</si>
  <si>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</si>
  <si>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</si>
  <si>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</si>
  <si>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</si>
  <si>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</si>
  <si>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</si>
  <si>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</si>
  <si>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</si>
  <si>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</si>
  <si>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</si>
  <si>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</si>
  <si>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</si>
  <si>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</si>
  <si>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</si>
  <si>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</si>
  <si>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</si>
  <si>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</si>
  <si>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</si>
  <si>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</si>
  <si>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</si>
  <si>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</si>
  <si>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</si>
  <si>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</si>
  <si>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</si>
  <si>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</si>
  <si>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</si>
  <si>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</si>
  <si>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</si>
  <si>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</si>
  <si>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</si>
  <si>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</si>
  <si>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</si>
  <si>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</si>
  <si>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</si>
  <si>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</si>
  <si>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</si>
  <si>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</si>
  <si>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</si>
  <si>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</si>
  <si>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</si>
  <si>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</si>
  <si>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</si>
  <si>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</si>
  <si>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</si>
  <si>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</si>
  <si>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</si>
  <si>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</si>
  <si>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</si>
  <si>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</si>
  <si>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</si>
  <si>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</si>
  <si>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</si>
  <si>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</si>
  <si>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</si>
  <si>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</si>
  <si>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</si>
  <si>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</si>
  <si>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</si>
  <si>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</si>
  <si>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</si>
  <si>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</si>
  <si>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</si>
  <si>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</si>
  <si>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</si>
  <si>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</si>
  <si>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</si>
  <si>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</si>
  <si>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</si>
  <si>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</si>
  <si>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</si>
  <si>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</si>
  <si>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</si>
  <si>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</si>
  <si>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</si>
  <si>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</si>
  <si>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</si>
  <si>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</si>
  <si>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</si>
  <si>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</si>
  <si>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</si>
  <si>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</si>
  <si>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</si>
  <si>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</si>
  <si>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</si>
  <si>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</si>
  <si>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</si>
  <si>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</si>
  <si>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</si>
  <si>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</si>
  <si>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</si>
  <si>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</si>
  <si>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</si>
  <si>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</si>
  <si>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</si>
  <si>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</si>
  <si>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</si>
  <si>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</si>
  <si>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</si>
  <si>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</si>
  <si>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</si>
  <si>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</si>
  <si>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</si>
  <si>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</si>
  <si>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</si>
  <si>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</si>
  <si>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</si>
  <si>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</si>
  <si>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</si>
  <si>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</si>
  <si>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</si>
  <si>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</si>
  <si>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</si>
  <si>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</si>
  <si>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</si>
  <si>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</si>
  <si>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</si>
  <si>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</si>
  <si>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</si>
  <si>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</si>
  <si>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</si>
  <si>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</si>
  <si>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</si>
  <si>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</si>
  <si>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</si>
  <si>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</si>
  <si>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</si>
  <si>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</si>
  <si>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</si>
  <si>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</si>
  <si>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</si>
  <si>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</si>
  <si>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</si>
  <si>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</si>
  <si>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</si>
  <si>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</si>
  <si>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</si>
  <si>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</si>
  <si>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</si>
  <si>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</si>
  <si>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</si>
  <si>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</si>
  <si>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</si>
  <si>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</si>
  <si>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</si>
  <si>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</si>
  <si>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</si>
  <si>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</si>
  <si>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</si>
  <si>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</si>
  <si>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</si>
  <si>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</si>
  <si>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</si>
  <si>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</si>
  <si>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</si>
  <si>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</si>
  <si>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</si>
  <si>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</si>
  <si>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</si>
  <si>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</si>
  <si>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</si>
  <si>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</si>
  <si>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</si>
  <si>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</si>
  <si>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</si>
  <si>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</si>
  <si>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</si>
  <si>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</si>
  <si>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</si>
  <si>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</si>
  <si>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</si>
  <si>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</si>
  <si>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</si>
  <si>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</si>
  <si>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</si>
  <si>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</si>
  <si>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</si>
  <si>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</si>
  <si>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</si>
  <si>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</si>
  <si>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</si>
  <si>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</si>
  <si>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</si>
  <si>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</si>
  <si>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</si>
  <si>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</si>
  <si>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</si>
  <si>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</si>
  <si>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</si>
  <si>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</si>
  <si>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</si>
  <si>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</si>
  <si>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</si>
  <si>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</si>
  <si>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</si>
  <si>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</si>
  <si>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</si>
  <si>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</si>
  <si>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</si>
  <si>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</si>
  <si>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</si>
  <si>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</si>
  <si>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</si>
  <si>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</si>
  <si>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</si>
  <si>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</si>
  <si>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</si>
  <si>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</si>
  <si>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</si>
  <si>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</si>
  <si>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</si>
  <si>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</si>
  <si>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</si>
  <si>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</si>
  <si>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</si>
  <si>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</si>
  <si>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</si>
  <si>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</si>
  <si>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</si>
  <si>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</si>
  <si>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</si>
  <si>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</si>
  <si>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</si>
  <si>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</si>
  <si>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</si>
  <si>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</si>
  <si>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</si>
  <si>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</si>
  <si>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</si>
  <si>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</si>
  <si>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</si>
  <si>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</si>
  <si>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</si>
  <si>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</si>
  <si>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</si>
  <si>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</si>
  <si>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</si>
  <si>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</si>
  <si>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</si>
  <si>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</si>
  <si>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</si>
  <si>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</si>
  <si>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</si>
  <si>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</si>
  <si>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</si>
  <si>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</si>
  <si>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</si>
  <si>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</si>
  <si>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</si>
  <si>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</si>
  <si>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</si>
  <si>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</si>
  <si>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</si>
  <si>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</si>
  <si>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</si>
  <si>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</si>
  <si>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</si>
  <si>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</si>
  <si>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</si>
  <si>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</si>
  <si>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</si>
  <si>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</si>
  <si>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</si>
  <si>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</si>
  <si>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</si>
  <si>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</si>
  <si>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</si>
  <si>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</si>
  <si>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</si>
  <si>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</si>
  <si>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</si>
  <si>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</si>
  <si>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</si>
  <si>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</si>
  <si>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</si>
  <si>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</si>
  <si>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</si>
  <si>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</si>
  <si>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</si>
  <si>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</si>
  <si>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</si>
  <si>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</si>
  <si>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</si>
  <si>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</si>
  <si>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</si>
  <si>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</si>
  <si>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</si>
  <si>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</si>
  <si>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</si>
  <si>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</si>
  <si>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</si>
  <si>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</si>
  <si>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</si>
  <si>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</si>
  <si>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</si>
  <si>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</si>
  <si>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</si>
  <si>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</si>
  <si>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</si>
  <si>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</si>
  <si>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</si>
  <si>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</si>
  <si>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</si>
  <si>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</si>
  <si>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</si>
  <si>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</si>
  <si>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</si>
  <si>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</si>
  <si>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</si>
  <si>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</si>
  <si>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</si>
  <si>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</si>
  <si>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</si>
  <si>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</si>
  <si>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</si>
  <si>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</si>
  <si>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</si>
  <si>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</si>
  <si>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</si>
  <si>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</si>
  <si>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</si>
  <si>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</si>
  <si>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</si>
  <si>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</si>
  <si>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</si>
  <si>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</si>
  <si>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</si>
  <si>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</si>
  <si>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</si>
  <si>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</si>
  <si>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</si>
  <si>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</si>
  <si>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</si>
  <si>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</si>
  <si>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</si>
  <si>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</si>
  <si>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</si>
  <si>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</si>
  <si>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</si>
  <si>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</si>
  <si>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</si>
  <si>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</si>
  <si>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</si>
  <si>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</si>
  <si>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</si>
  <si>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</si>
  <si>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</si>
  <si>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</si>
  <si>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</si>
  <si>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</si>
  <si>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</si>
  <si>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</si>
  <si>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</si>
  <si>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</si>
  <si>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</si>
  <si>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</si>
  <si>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</si>
  <si>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</si>
  <si>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</si>
  <si>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</si>
  <si>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</si>
  <si>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</si>
  <si>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</si>
  <si>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</si>
  <si>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</si>
  <si>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</si>
  <si>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</si>
  <si>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</si>
  <si>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</si>
  <si>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</si>
  <si>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</si>
  <si>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</si>
  <si>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</si>
  <si>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</si>
  <si>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</si>
  <si>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</si>
  <si>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</si>
  <si>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</si>
  <si>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</si>
  <si>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</si>
  <si>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</si>
  <si>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</si>
  <si>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</si>
  <si>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</si>
  <si>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</si>
  <si>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</si>
  <si>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</si>
  <si>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</si>
  <si>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</si>
  <si>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</si>
  <si>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</si>
  <si>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</si>
  <si>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</si>
  <si>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</si>
  <si>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</si>
  <si>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</si>
  <si>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</si>
  <si>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</si>
  <si>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</si>
  <si>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</si>
  <si>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</si>
  <si>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</si>
  <si>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</si>
  <si>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</si>
  <si>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</si>
  <si>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</si>
  <si>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</si>
  <si>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</si>
  <si>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</si>
  <si>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</si>
  <si>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</si>
  <si>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</si>
  <si>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</si>
  <si>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</si>
  <si>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</si>
  <si>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</si>
  <si>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</si>
  <si>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</si>
  <si>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</si>
  <si>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</si>
  <si>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</si>
  <si>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</si>
  <si>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</si>
  <si>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</si>
  <si>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</si>
  <si>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</si>
  <si>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</si>
  <si>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</si>
  <si>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</si>
  <si>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</si>
  <si>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</si>
  <si>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</si>
  <si>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</si>
  <si>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</si>
  <si>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</si>
  <si>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</si>
  <si>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</si>
  <si>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</si>
  <si>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</si>
  <si>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</si>
  <si>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</si>
  <si>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</si>
  <si>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</si>
  <si>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</si>
  <si>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</si>
  <si>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</si>
  <si>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</si>
  <si>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</si>
  <si>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</si>
  <si>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</si>
  <si>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</si>
  <si>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</si>
  <si>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</si>
  <si>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</si>
  <si>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</si>
  <si>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</si>
  <si>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</si>
  <si>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</si>
  <si>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</si>
  <si>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</si>
  <si>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</si>
  <si>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</si>
  <si>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</si>
  <si>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</si>
  <si>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</si>
  <si>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</si>
  <si>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</si>
  <si>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</si>
  <si>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</si>
  <si>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</si>
  <si>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</si>
  <si>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</si>
  <si>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</si>
  <si>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</si>
  <si>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</si>
  <si>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</si>
  <si>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</si>
  <si>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</si>
  <si>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</si>
  <si>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</si>
  <si>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</si>
  <si>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</si>
  <si>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</si>
  <si>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</si>
  <si>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</si>
  <si>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</si>
  <si>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</si>
  <si>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</si>
  <si>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</si>
  <si>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</si>
  <si>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</si>
  <si>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</si>
  <si>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</si>
  <si>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</si>
  <si>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</si>
  <si>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</si>
  <si>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</si>
  <si>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</si>
  <si>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</si>
  <si>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</si>
  <si>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</si>
  <si>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</si>
  <si>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</si>
  <si>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</si>
  <si>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</si>
  <si>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</si>
  <si>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</si>
  <si>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</si>
  <si>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</si>
  <si>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</si>
  <si>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</si>
  <si>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</si>
  <si>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</si>
  <si>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</si>
  <si>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</si>
  <si>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</si>
  <si>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</si>
  <si>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</si>
  <si>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</si>
  <si>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</si>
  <si>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</si>
  <si>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</si>
  <si>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</si>
  <si>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</si>
  <si>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</si>
  <si>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</si>
  <si>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</si>
  <si>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</si>
  <si>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</si>
  <si>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</si>
  <si>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</si>
  <si>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</si>
  <si>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</si>
  <si>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</si>
  <si>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</si>
  <si>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</si>
  <si>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</si>
  <si>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</si>
  <si>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</si>
  <si>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</si>
  <si>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</si>
  <si>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</si>
  <si>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</si>
  <si>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</si>
  <si>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</si>
  <si>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</si>
  <si>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</si>
  <si>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</si>
  <si>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</si>
  <si>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</si>
  <si>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</si>
  <si>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</si>
  <si>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</si>
  <si>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</si>
  <si>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</si>
  <si>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</si>
  <si>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</si>
  <si>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</si>
  <si>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</si>
  <si>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</si>
  <si>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</si>
  <si>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</si>
  <si>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</si>
  <si>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</si>
  <si>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</si>
  <si>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</si>
  <si>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</si>
  <si>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</si>
  <si>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</si>
  <si>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</si>
  <si>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</si>
  <si>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</si>
  <si>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</si>
  <si>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</si>
  <si>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</si>
  <si>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</si>
  <si>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</si>
  <si>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</si>
  <si>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</si>
  <si>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</si>
  <si>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</si>
  <si>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</si>
  <si>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</si>
  <si>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</si>
  <si>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</si>
  <si>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</si>
  <si>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</si>
  <si>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</si>
  <si>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</si>
  <si>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</si>
  <si>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</si>
  <si>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</si>
  <si>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</si>
  <si>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</si>
  <si>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</si>
  <si>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</si>
  <si>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</si>
  <si>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</si>
  <si>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</si>
  <si>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</si>
  <si>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</si>
  <si>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</si>
  <si>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</si>
  <si>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</si>
  <si>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</si>
  <si>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</si>
  <si>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</si>
  <si>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</si>
  <si>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</si>
  <si>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</si>
  <si>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</si>
  <si>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</si>
  <si>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</si>
  <si>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</si>
  <si>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</si>
  <si>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</si>
  <si>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</si>
  <si>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</si>
  <si>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</si>
  <si>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</si>
  <si>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</si>
  <si>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</si>
  <si>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</si>
  <si>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</si>
  <si>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</si>
  <si>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</si>
  <si>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</si>
  <si>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</si>
  <si>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</si>
  <si>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</si>
  <si>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</si>
  <si>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</si>
  <si>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</si>
  <si>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</si>
  <si>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</si>
  <si>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</si>
  <si>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</si>
  <si>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</si>
  <si>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</si>
  <si>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</si>
  <si>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</si>
  <si>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</si>
  <si>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</si>
  <si>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</si>
  <si>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</si>
  <si>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</si>
  <si>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</si>
  <si>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</si>
  <si>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</si>
  <si>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</si>
  <si>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</si>
  <si>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</si>
  <si>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</si>
  <si>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</si>
  <si>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</si>
  <si>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</si>
  <si>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</si>
  <si>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</si>
  <si>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</si>
  <si>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</si>
  <si>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</si>
  <si>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</si>
  <si>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</si>
  <si>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</si>
  <si>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</si>
  <si>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</si>
  <si>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</si>
  <si>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</si>
  <si>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</si>
  <si>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</si>
  <si>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</si>
  <si>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</si>
  <si>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</si>
  <si>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</si>
  <si>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</si>
  <si>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</si>
  <si>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</si>
  <si>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</si>
  <si>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</si>
  <si>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</si>
  <si>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</si>
  <si>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</si>
  <si>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</si>
  <si>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</si>
  <si>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</si>
  <si>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</si>
  <si>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</si>
  <si>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</si>
  <si>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</si>
  <si>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</si>
  <si>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</si>
  <si>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</si>
  <si>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</si>
  <si>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</si>
  <si>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</si>
  <si>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</si>
  <si>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</si>
  <si>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</si>
  <si>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</si>
  <si>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</si>
  <si>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</si>
  <si>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</si>
  <si>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</si>
  <si>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</si>
  <si>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</si>
  <si>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</si>
  <si>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</si>
  <si>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</si>
  <si>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</si>
  <si>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</si>
  <si>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</si>
  <si>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</si>
  <si>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</si>
  <si>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</si>
  <si>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</si>
  <si>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</si>
  <si>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</si>
  <si>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</si>
  <si>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</si>
  <si>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</si>
  <si>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</si>
  <si>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</si>
  <si>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</si>
  <si>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</si>
  <si>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</si>
  <si>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</si>
  <si>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</si>
  <si>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</si>
  <si>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</si>
  <si>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</si>
  <si>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</si>
  <si>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</si>
  <si>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</si>
  <si>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</si>
  <si>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</si>
  <si>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</si>
  <si>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</si>
  <si>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</si>
  <si>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</si>
  <si>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</si>
  <si>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</si>
  <si>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</si>
  <si>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</si>
  <si>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</si>
  <si>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</si>
  <si>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</si>
  <si>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</si>
  <si>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</si>
  <si>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</si>
  <si>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</si>
  <si>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</si>
  <si>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</si>
  <si>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</si>
  <si>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</si>
  <si>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</si>
  <si>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</si>
  <si>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</si>
  <si>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</si>
  <si>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</si>
  <si>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</si>
  <si>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</si>
  <si>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</si>
  <si>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</si>
  <si>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</si>
  <si>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</si>
  <si>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</si>
  <si>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</si>
  <si>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</si>
  <si>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</si>
  <si>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</si>
  <si>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</si>
  <si>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</si>
  <si>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</si>
  <si>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</si>
  <si>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</si>
  <si>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</si>
  <si>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</si>
  <si>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</si>
  <si>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</si>
  <si>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</si>
  <si>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</si>
  <si>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</si>
  <si>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</si>
  <si>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</si>
  <si>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</si>
  <si>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</si>
  <si>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</si>
  <si>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</si>
  <si>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</si>
  <si>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</si>
  <si>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</si>
  <si>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</si>
  <si>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</si>
  <si>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</si>
  <si>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</si>
  <si>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</si>
  <si>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</si>
  <si>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</si>
  <si>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</si>
  <si>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</si>
  <si>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</si>
  <si>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</si>
  <si>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</si>
  <si>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</si>
  <si>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</si>
  <si>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</si>
  <si>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</si>
  <si>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</si>
  <si>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</si>
  <si>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</si>
  <si>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</si>
  <si>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</si>
  <si>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</si>
  <si>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</si>
  <si>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</si>
  <si>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</si>
  <si>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</si>
  <si>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</si>
  <si>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</si>
  <si>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</si>
  <si>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</si>
  <si>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</si>
  <si>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</si>
  <si>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</si>
  <si>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</si>
  <si>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</si>
  <si>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</si>
  <si>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</si>
  <si>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</si>
  <si>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</si>
  <si>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</si>
  <si>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</si>
  <si>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</si>
  <si>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</si>
  <si>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</si>
  <si>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</si>
  <si>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</si>
  <si>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</si>
  <si>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</si>
  <si>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</si>
  <si>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</si>
  <si>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</si>
  <si>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</si>
  <si>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</si>
  <si>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</si>
  <si>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</si>
  <si>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</si>
  <si>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</si>
  <si>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</si>
  <si>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</si>
  <si>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</si>
  <si>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</si>
  <si>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</si>
  <si>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</si>
  <si>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</si>
  <si>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</si>
  <si>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</si>
  <si>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</si>
  <si>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</si>
  <si>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</si>
  <si>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</si>
  <si>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</si>
  <si>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</si>
  <si>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</si>
  <si>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</si>
  <si>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</si>
  <si>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</si>
  <si>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</si>
  <si>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</si>
  <si>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</si>
  <si>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</si>
  <si>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</si>
  <si>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</si>
  <si>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</si>
  <si>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</si>
  <si>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</si>
  <si>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</si>
  <si>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</si>
  <si>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</si>
  <si>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</si>
  <si>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</si>
  <si>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</si>
  <si>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</si>
  <si>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</si>
  <si>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</si>
  <si>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</si>
  <si>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</si>
  <si>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</si>
  <si>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</si>
  <si>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</si>
  <si>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</si>
  <si>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</si>
  <si>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</si>
  <si>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</si>
  <si>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</si>
  <si>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</si>
  <si>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</si>
  <si>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</si>
  <si>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</si>
  <si>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</si>
  <si>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</si>
  <si>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</si>
  <si>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</si>
  <si>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</si>
  <si>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</si>
  <si>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</si>
  <si>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</si>
  <si>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</si>
  <si>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</si>
  <si>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</si>
  <si>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</si>
  <si>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</si>
  <si>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</si>
  <si>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</si>
  <si>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</si>
  <si>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</si>
  <si>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</si>
  <si>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</si>
  <si>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</si>
  <si>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</si>
  <si>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</si>
  <si>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</si>
  <si>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</si>
  <si>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</si>
  <si>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</si>
  <si>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</si>
  <si>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</si>
  <si>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</si>
  <si>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</si>
  <si>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</si>
  <si>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</si>
  <si>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</si>
  <si>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</si>
  <si>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</si>
  <si>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</si>
  <si>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</si>
  <si>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</si>
  <si>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</si>
  <si>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</si>
  <si>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</si>
  <si>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</si>
  <si>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</si>
  <si>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</si>
  <si>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</si>
  <si>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</si>
  <si>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</si>
  <si>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</si>
  <si>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</si>
  <si>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</si>
  <si>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</si>
  <si>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</si>
  <si>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</si>
  <si>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</si>
  <si>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</si>
  <si>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</si>
  <si>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</si>
  <si>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</si>
  <si>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</si>
  <si>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</si>
  <si>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</si>
  <si>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</si>
  <si>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</si>
  <si>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</si>
  <si>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</si>
  <si>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</si>
  <si>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</si>
  <si>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</si>
  <si>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</si>
  <si>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</si>
  <si>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</si>
  <si>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</si>
  <si>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</si>
  <si>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</si>
  <si>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</si>
  <si>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</si>
  <si>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</si>
  <si>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</si>
  <si>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</si>
  <si>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</si>
  <si>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</si>
  <si>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</si>
  <si>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</si>
  <si>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</si>
  <si>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</si>
  <si>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</si>
  <si>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</si>
  <si>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</si>
  <si>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</si>
  <si>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</si>
  <si>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</si>
  <si>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</si>
  <si>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</si>
  <si>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</si>
  <si>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</si>
  <si>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</si>
  <si>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</si>
  <si>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</si>
  <si>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</si>
  <si>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</si>
  <si>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</si>
  <si>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</si>
  <si>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</si>
  <si>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</si>
  <si>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</si>
  <si>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</si>
  <si>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</si>
  <si>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</si>
  <si>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</si>
  <si>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</si>
  <si>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</si>
  <si>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</si>
  <si>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</si>
  <si>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</si>
  <si>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</si>
  <si>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</si>
  <si>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</si>
  <si>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</si>
  <si>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</si>
  <si>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</si>
  <si>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</si>
  <si>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</si>
  <si>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</si>
  <si>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</si>
  <si>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</si>
  <si>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</si>
  <si>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</si>
  <si>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</si>
  <si>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</si>
  <si>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</si>
  <si>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</si>
  <si>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</si>
  <si>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</si>
  <si>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</si>
  <si>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</si>
  <si>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</si>
  <si>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</si>
  <si>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</si>
  <si>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</si>
  <si>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</si>
  <si>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</si>
  <si>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</si>
  <si>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</si>
  <si>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</si>
  <si>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</si>
  <si>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</si>
  <si>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</si>
  <si>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</si>
  <si>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</si>
  <si>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</si>
  <si>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</si>
  <si>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</si>
  <si>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</si>
  <si>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</si>
  <si>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</si>
  <si>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</si>
  <si>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</si>
  <si>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</si>
  <si>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</si>
  <si>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</si>
  <si>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</si>
  <si>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</si>
  <si>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</si>
  <si>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</si>
  <si>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</si>
  <si>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</si>
  <si>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</si>
  <si>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</si>
  <si>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</si>
  <si>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</si>
  <si>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</si>
  <si>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</si>
  <si>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</si>
  <si>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</si>
  <si>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</si>
  <si>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</si>
  <si>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</si>
  <si>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</si>
  <si>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</si>
  <si>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</si>
  <si>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</si>
  <si>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</si>
  <si>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</si>
  <si>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</si>
  <si>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</si>
  <si>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</si>
  <si>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</si>
  <si>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</si>
  <si>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</si>
  <si>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</si>
  <si>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</si>
  <si>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</si>
  <si>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</si>
  <si>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</si>
  <si>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</si>
  <si>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</si>
  <si>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</si>
  <si>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</si>
  <si>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</si>
  <si>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</si>
  <si>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</si>
  <si>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</si>
  <si>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</si>
  <si>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</si>
  <si>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</si>
  <si>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</si>
  <si>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</si>
  <si>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</si>
  <si>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</si>
  <si>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</si>
  <si>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</si>
  <si>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</si>
  <si>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</si>
  <si>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</si>
  <si>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</si>
  <si>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</si>
  <si>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</si>
  <si>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</si>
  <si>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</si>
  <si>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</si>
  <si>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</si>
  <si>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</si>
  <si>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</si>
  <si>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</si>
  <si>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</si>
  <si>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</si>
  <si>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</si>
  <si>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</si>
  <si>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</si>
  <si>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</si>
  <si>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</si>
  <si>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</si>
  <si>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</si>
  <si>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</si>
  <si>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</si>
  <si>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</si>
  <si>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</si>
  <si>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</si>
  <si>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</si>
  <si>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</si>
  <si>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</si>
  <si>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</si>
  <si>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</si>
  <si>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</si>
  <si>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</si>
  <si>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</si>
  <si>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</si>
  <si>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</si>
  <si>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</si>
  <si>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</si>
  <si>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</si>
  <si>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</si>
  <si>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</si>
  <si>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</si>
  <si>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</si>
  <si>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</si>
  <si>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</si>
  <si>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</si>
  <si>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</si>
  <si>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</si>
  <si>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</si>
  <si>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</si>
  <si>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</si>
  <si>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</si>
  <si>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</si>
  <si>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</si>
  <si>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</si>
  <si>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</si>
  <si>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</si>
  <si>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</si>
  <si>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</si>
  <si>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</si>
  <si>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</si>
  <si>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</si>
  <si>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</si>
  <si>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</si>
  <si>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</si>
  <si>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</si>
  <si>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</si>
  <si>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</si>
  <si>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</si>
  <si>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</si>
  <si>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</si>
  <si>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</si>
  <si>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</si>
  <si>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</si>
  <si>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</si>
  <si>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</si>
  <si>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</si>
  <si>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</si>
  <si>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</si>
  <si>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</si>
  <si>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</si>
  <si>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</si>
  <si>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</si>
  <si>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</si>
  <si>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</si>
  <si>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</si>
  <si>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</si>
  <si>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</si>
  <si>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</si>
  <si>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</si>
  <si>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</si>
  <si>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</si>
  <si>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</si>
  <si>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</si>
  <si>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</si>
  <si>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</si>
  <si>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</si>
  <si>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</si>
  <si>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</si>
  <si>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</si>
  <si>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</si>
  <si>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</si>
  <si>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</si>
  <si>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</si>
  <si>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</si>
  <si>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</si>
  <si>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</si>
  <si>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</si>
  <si>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</si>
  <si>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</si>
  <si>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</si>
  <si>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</si>
  <si>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</si>
  <si>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</si>
  <si>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</si>
  <si>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</si>
  <si>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</si>
  <si>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</si>
  <si>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</si>
  <si>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</si>
  <si>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</si>
  <si>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</si>
  <si>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</si>
  <si>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</si>
  <si>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</si>
  <si>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</si>
  <si>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</si>
  <si>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</si>
  <si>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</si>
  <si>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</si>
  <si>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</si>
  <si>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</si>
  <si>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</si>
  <si>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</si>
  <si>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</si>
  <si>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</si>
  <si>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</si>
  <si>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</si>
  <si>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</si>
  <si>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</si>
  <si>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</si>
  <si>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</si>
  <si>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</si>
  <si>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</si>
  <si>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</si>
  <si>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</si>
  <si>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</si>
  <si>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</si>
  <si>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</si>
  <si>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</si>
  <si>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</si>
  <si>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</si>
  <si>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</si>
  <si>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</si>
  <si>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</si>
  <si>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</si>
  <si>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</si>
  <si>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</si>
  <si>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</si>
  <si>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</si>
  <si>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</si>
  <si>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</si>
  <si>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</si>
  <si>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</si>
  <si>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</si>
  <si>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</si>
  <si>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</si>
  <si>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</si>
  <si>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</si>
  <si>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</si>
  <si>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</si>
  <si>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</si>
  <si>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</si>
  <si>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</si>
  <si>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</si>
  <si>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</si>
  <si>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</si>
  <si>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</si>
  <si>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</si>
  <si>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</si>
  <si>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</si>
  <si>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</si>
  <si>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</si>
  <si>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</si>
  <si>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</si>
  <si>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</si>
  <si>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</si>
  <si>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</si>
  <si>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</si>
  <si>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</si>
  <si>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</si>
  <si>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</si>
  <si>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</si>
  <si>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</si>
  <si>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</si>
  <si>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</si>
  <si>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</si>
  <si>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</si>
  <si>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</si>
  <si>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</si>
  <si>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</si>
  <si>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</si>
  <si>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</si>
  <si>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</si>
  <si>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</si>
  <si>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</si>
  <si>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</si>
  <si>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</si>
  <si>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</si>
  <si>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</si>
  <si>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</si>
  <si>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</si>
  <si>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</si>
  <si>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</si>
  <si>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</si>
  <si>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</si>
  <si>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</si>
  <si>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</si>
  <si>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</si>
  <si>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</si>
  <si>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</si>
  <si>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</si>
  <si>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</si>
  <si>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</si>
  <si>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</si>
  <si>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</si>
  <si>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</si>
  <si>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</si>
  <si>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</si>
  <si>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</si>
  <si>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</si>
  <si>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</si>
  <si>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</si>
  <si>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</si>
  <si>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</si>
  <si>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</si>
  <si>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</si>
  <si>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</si>
  <si>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</si>
  <si>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</si>
  <si>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</si>
  <si>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</si>
  <si>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</si>
  <si>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</si>
  <si>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</si>
  <si>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</si>
  <si>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</si>
  <si>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</si>
  <si>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</si>
  <si>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</si>
  <si>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</si>
  <si>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</si>
  <si>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</si>
  <si>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</si>
  <si>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</si>
  <si>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</si>
  <si>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</si>
  <si>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</si>
  <si>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</si>
  <si>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</si>
  <si>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</si>
  <si>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</si>
  <si>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</si>
  <si>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</si>
  <si>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</si>
  <si>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</si>
  <si>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</si>
  <si>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</si>
  <si>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</si>
  <si>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</si>
  <si>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</si>
  <si>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</si>
  <si>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</si>
  <si>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</si>
  <si>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</si>
  <si>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</si>
  <si>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</si>
  <si>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</si>
  <si>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</si>
  <si>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</si>
  <si>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</si>
  <si>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</si>
  <si>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</si>
  <si>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</si>
  <si>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</si>
  <si>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</si>
  <si>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</si>
  <si>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</si>
  <si>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</si>
  <si>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</si>
  <si>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</si>
  <si>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</si>
  <si>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</si>
  <si>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</si>
  <si>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</si>
  <si>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</si>
  <si>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</si>
  <si>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</si>
  <si>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</si>
  <si>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</si>
  <si>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</si>
  <si>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</si>
  <si>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</si>
  <si>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</si>
  <si>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</si>
  <si>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</si>
  <si>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</si>
  <si>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</si>
  <si>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</si>
  <si>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</si>
  <si>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</si>
  <si>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</si>
  <si>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</si>
  <si>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</si>
  <si>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</si>
  <si>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</si>
  <si>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</si>
  <si>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</si>
  <si>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</si>
  <si>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</si>
  <si>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</si>
  <si>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</si>
  <si>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</si>
  <si>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</si>
  <si>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</si>
  <si>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</si>
  <si>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</si>
  <si>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</si>
  <si>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</si>
  <si>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</si>
  <si>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</si>
  <si>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</si>
  <si>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</si>
  <si>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</si>
  <si>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</si>
  <si>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</si>
  <si>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</si>
  <si>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</si>
  <si>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</si>
  <si>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</si>
  <si>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</si>
  <si>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</si>
  <si>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</si>
  <si>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</si>
  <si>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</si>
  <si>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</si>
  <si>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</si>
  <si>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</si>
  <si>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</si>
  <si>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</si>
  <si>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</si>
  <si>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</si>
  <si>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</si>
  <si>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</si>
  <si>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</si>
  <si>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</si>
  <si>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</si>
  <si>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</si>
  <si>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</si>
  <si>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</si>
  <si>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</si>
  <si>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</si>
  <si>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</si>
  <si>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</si>
  <si>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</si>
  <si>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</si>
  <si>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</si>
  <si>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</si>
  <si>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</si>
  <si>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</si>
  <si>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</si>
  <si>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</si>
  <si>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</si>
  <si>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</si>
  <si>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</si>
  <si>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</si>
  <si>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</si>
  <si>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</si>
  <si>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</si>
  <si>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</si>
  <si>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</si>
  <si>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</si>
  <si>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</si>
  <si>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</si>
  <si>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</si>
  <si>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</si>
  <si>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</si>
  <si>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</si>
  <si>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</si>
  <si>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</si>
  <si>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</si>
  <si>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</si>
  <si>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</si>
  <si>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</si>
  <si>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</si>
  <si>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</si>
  <si>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</si>
  <si>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</si>
  <si>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</si>
  <si>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</si>
  <si>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</si>
  <si>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</si>
  <si>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</si>
  <si>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</si>
  <si>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</si>
  <si>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</si>
  <si>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</si>
  <si>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</si>
  <si>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</si>
  <si>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</si>
  <si>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</si>
  <si>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</si>
  <si>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</si>
  <si>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</si>
  <si>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</si>
  <si>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</si>
  <si>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</si>
  <si>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</si>
  <si>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</si>
  <si>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</si>
  <si>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</si>
  <si>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</si>
  <si>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</si>
  <si>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</si>
  <si>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</si>
  <si>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</si>
  <si>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</si>
  <si>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</si>
  <si>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</si>
  <si>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</si>
  <si>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</si>
  <si>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</si>
  <si>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</si>
  <si>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</si>
  <si>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</si>
  <si>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</si>
  <si>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</si>
  <si>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</si>
  <si>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</si>
  <si>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</si>
  <si>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</si>
  <si>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</si>
  <si>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</si>
  <si>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</si>
  <si>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</si>
  <si>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</si>
  <si>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</si>
  <si>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</si>
  <si>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</si>
  <si>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</si>
  <si>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</si>
  <si>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</si>
  <si>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</si>
  <si>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</si>
  <si>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</si>
  <si>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</si>
  <si>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</si>
  <si>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</si>
  <si>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</si>
  <si>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</si>
  <si>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</si>
  <si>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</si>
  <si>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</si>
  <si>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</si>
  <si>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</si>
  <si>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</si>
  <si>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</si>
  <si>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</si>
  <si>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</si>
  <si>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</si>
  <si>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</si>
  <si>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</si>
  <si>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</si>
  <si>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</si>
  <si>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</si>
  <si>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</si>
  <si>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</si>
  <si>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</si>
  <si>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</si>
  <si>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</si>
  <si>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</si>
  <si>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</si>
  <si>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</si>
  <si>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</si>
  <si>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</si>
  <si>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</si>
  <si>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</si>
  <si>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</si>
  <si>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</si>
  <si>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</si>
  <si>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</si>
  <si>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</si>
  <si>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</si>
  <si>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</si>
  <si>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</si>
  <si>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</si>
  <si>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</si>
  <si>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</si>
  <si>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</si>
  <si>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</si>
  <si>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</si>
  <si>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</si>
  <si>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</si>
  <si>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</si>
  <si>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</si>
  <si>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</si>
  <si>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</si>
  <si>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</si>
  <si>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</si>
  <si>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</si>
  <si>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</si>
  <si>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</si>
  <si>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</si>
  <si>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</si>
  <si>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</si>
  <si>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</si>
  <si>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</si>
  <si>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</si>
  <si>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</si>
  <si>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</si>
  <si>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</si>
  <si>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</si>
  <si>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</si>
  <si>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</si>
  <si>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</si>
  <si>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</si>
  <si>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</si>
  <si>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</si>
  <si>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</si>
  <si>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</si>
  <si>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</si>
  <si>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</si>
  <si>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</si>
  <si>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</si>
  <si>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</si>
  <si>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</si>
  <si>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</si>
  <si>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</si>
  <si>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</si>
  <si>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</si>
  <si>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</si>
  <si>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</si>
  <si>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</si>
  <si>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</si>
  <si>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</si>
  <si>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</si>
  <si>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</si>
  <si>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</si>
  <si>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</si>
  <si>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</si>
  <si>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</si>
  <si>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</si>
  <si>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</si>
  <si>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</si>
  <si>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</si>
  <si>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</si>
  <si>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</si>
  <si>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</si>
  <si>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</si>
  <si>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</si>
  <si>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</si>
  <si>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</si>
  <si>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</si>
  <si>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</si>
  <si>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</si>
  <si>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</si>
  <si>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</si>
  <si>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</si>
  <si>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</si>
  <si>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</si>
  <si>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</si>
  <si>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</si>
  <si>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</si>
  <si>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</si>
  <si>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</si>
  <si>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</si>
  <si>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</si>
  <si>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</si>
  <si>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</si>
  <si>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</si>
  <si>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</si>
  <si>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</si>
  <si>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</si>
  <si>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</si>
  <si>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</si>
  <si>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</si>
  <si>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</si>
  <si>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</si>
  <si>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</si>
  <si>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</si>
  <si>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</si>
  <si>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</si>
  <si>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</si>
  <si>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</si>
  <si>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</si>
  <si>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</si>
  <si>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</si>
  <si>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</si>
  <si>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</si>
  <si>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</si>
  <si>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</si>
  <si>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</si>
  <si>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</si>
  <si>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</si>
  <si>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</si>
  <si>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</si>
  <si>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</si>
  <si>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</si>
  <si>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</si>
  <si>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</si>
  <si>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</si>
  <si>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</si>
  <si>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</si>
  <si>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</si>
  <si>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</si>
  <si>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</si>
  <si>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</si>
  <si>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</si>
  <si>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</si>
  <si>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</si>
  <si>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</si>
  <si>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</si>
  <si>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</si>
  <si>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</si>
  <si>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</si>
  <si>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</si>
  <si>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</si>
  <si>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</si>
  <si>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</si>
  <si>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</si>
  <si>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</si>
  <si>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</si>
  <si>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</si>
  <si>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</si>
  <si>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</si>
  <si>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</si>
  <si>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</si>
  <si>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</si>
  <si>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</si>
  <si>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</si>
  <si>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</si>
  <si>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</si>
  <si>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</si>
  <si>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</si>
  <si>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</si>
  <si>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</si>
  <si>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</si>
  <si>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</si>
  <si>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</si>
  <si>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</si>
  <si>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</si>
  <si>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</si>
  <si>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</si>
  <si>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</si>
  <si>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</si>
  <si>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</si>
  <si>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</si>
  <si>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</si>
  <si>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</si>
  <si>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</si>
  <si>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</si>
  <si>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</si>
  <si>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</si>
  <si>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</si>
  <si>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</si>
  <si>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</si>
  <si>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</si>
  <si>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</si>
  <si>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</si>
  <si>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</si>
  <si>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</si>
  <si>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</si>
  <si>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</si>
  <si>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</si>
  <si>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</si>
  <si>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</si>
  <si>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</si>
  <si>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</si>
  <si>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</si>
  <si>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</si>
  <si>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</si>
  <si>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</si>
  <si>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</si>
  <si>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</si>
  <si>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</si>
  <si>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</si>
  <si>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</si>
  <si>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</si>
  <si>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</si>
  <si>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</si>
  <si>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</si>
  <si>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</si>
  <si>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</si>
  <si>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</si>
  <si>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</si>
  <si>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</si>
  <si>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</si>
  <si>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</si>
  <si>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</si>
  <si>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</si>
  <si>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</si>
  <si>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</si>
  <si>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</si>
  <si>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</si>
  <si>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</si>
  <si>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</si>
  <si>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</si>
  <si>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</si>
  <si>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</si>
  <si>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</si>
  <si>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</si>
  <si>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</si>
  <si>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</si>
  <si>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</si>
  <si>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</si>
  <si>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</si>
  <si>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</si>
  <si>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</si>
  <si>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</si>
  <si>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</si>
  <si>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</si>
  <si>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</si>
  <si>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</si>
  <si>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</si>
  <si>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</si>
  <si>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</si>
  <si>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</si>
  <si>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</si>
  <si>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</si>
  <si>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</si>
  <si>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</si>
  <si>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</si>
  <si>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</si>
  <si>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</si>
  <si>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</si>
  <si>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</si>
  <si>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</si>
  <si>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</si>
  <si>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</si>
  <si>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</si>
  <si>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</si>
  <si>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</si>
  <si>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</si>
  <si>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</si>
  <si>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</si>
  <si>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</si>
  <si>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</si>
  <si>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</si>
  <si>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</si>
  <si>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</si>
  <si>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</si>
  <si>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</si>
  <si>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</si>
  <si>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</si>
  <si>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</si>
  <si>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</si>
  <si>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</si>
  <si>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</si>
  <si>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</si>
  <si>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</si>
  <si>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</si>
  <si>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</si>
  <si>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</si>
  <si>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</si>
  <si>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</si>
  <si>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</si>
  <si>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</si>
  <si>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</si>
  <si>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</si>
  <si>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</si>
  <si>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</si>
  <si>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</si>
  <si>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</si>
  <si>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</si>
  <si>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</si>
  <si>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</si>
  <si>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</si>
  <si>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</si>
  <si>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</si>
  <si>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</si>
  <si>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</si>
  <si>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</si>
  <si>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</si>
  <si>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</si>
  <si>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</si>
  <si>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</si>
  <si>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</si>
  <si>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</si>
  <si>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</si>
  <si>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</si>
  <si>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</si>
  <si>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</si>
  <si>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</si>
  <si>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</si>
  <si>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</si>
  <si>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</si>
  <si>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</si>
  <si>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</si>
  <si>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</si>
  <si>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</si>
  <si>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</si>
  <si>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</si>
  <si>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</si>
  <si>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</si>
  <si>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</si>
  <si>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</si>
  <si>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</si>
  <si>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</si>
  <si>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</si>
  <si>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</si>
  <si>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</si>
  <si>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</si>
  <si>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</si>
  <si>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</si>
  <si>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</si>
  <si>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</si>
  <si>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</si>
  <si>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</si>
  <si>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</si>
  <si>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</si>
  <si>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</si>
  <si>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</si>
  <si>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</si>
  <si>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</si>
  <si>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</si>
  <si>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</si>
  <si>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</si>
  <si>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</si>
  <si>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</si>
  <si>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</si>
  <si>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</si>
  <si>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</si>
  <si>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</si>
  <si>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</si>
  <si>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</si>
  <si>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</si>
  <si>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</si>
  <si>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</si>
  <si>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</si>
  <si>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</si>
  <si>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</si>
  <si>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</si>
  <si>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</si>
  <si>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</si>
  <si>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</si>
  <si>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</si>
  <si>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</si>
  <si>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</si>
  <si>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</si>
  <si>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</si>
  <si>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</si>
  <si>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</si>
  <si>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</si>
  <si>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</si>
  <si>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</si>
  <si>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</si>
  <si>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</si>
  <si>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</si>
  <si>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</si>
  <si>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</si>
  <si>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</si>
  <si>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</si>
  <si>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</si>
  <si>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</si>
  <si>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</si>
  <si>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</si>
  <si>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</si>
  <si>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</si>
  <si>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</si>
  <si>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</si>
  <si>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</si>
  <si>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</si>
  <si>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</si>
  <si>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</si>
  <si>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</si>
  <si>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</si>
  <si>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</si>
  <si>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</si>
  <si>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</si>
  <si>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</si>
  <si>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</si>
  <si>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</si>
  <si>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</si>
  <si>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</si>
  <si>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</si>
  <si>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</si>
  <si>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</si>
  <si>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</si>
  <si>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</si>
  <si>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</si>
  <si>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</si>
  <si>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</si>
  <si>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</si>
  <si>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</si>
  <si>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</si>
  <si>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</si>
  <si>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</si>
  <si>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</si>
  <si>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</si>
  <si>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</si>
  <si>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</si>
  <si>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</si>
  <si>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</si>
  <si>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</si>
  <si>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</si>
  <si>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</si>
  <si>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</si>
  <si>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</si>
  <si>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</si>
  <si>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</si>
  <si>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</si>
  <si>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</si>
  <si>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</si>
  <si>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</si>
  <si>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</si>
  <si>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</si>
  <si>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</si>
  <si>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</si>
  <si>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</si>
  <si>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</si>
  <si>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</si>
  <si>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</si>
  <si>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</si>
  <si>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</si>
  <si>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</si>
  <si>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</si>
  <si>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</si>
  <si>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</si>
  <si>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</si>
  <si>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</si>
  <si>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</si>
  <si>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</si>
  <si>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</si>
  <si>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</si>
  <si>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</si>
  <si>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</si>
  <si>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</si>
  <si>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</si>
  <si>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</si>
  <si>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</si>
  <si>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</si>
  <si>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</si>
  <si>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</si>
  <si>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</si>
  <si>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</si>
  <si>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</si>
  <si>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</si>
  <si>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</si>
  <si>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</si>
  <si>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</si>
  <si>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</si>
  <si>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</si>
  <si>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</si>
  <si>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</si>
  <si>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</si>
  <si>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</si>
  <si>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</si>
  <si>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</si>
  <si>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</si>
  <si>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</si>
  <si>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</si>
  <si>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</si>
  <si>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</si>
  <si>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</si>
  <si>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</si>
  <si>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</si>
  <si>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</si>
  <si>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</si>
  <si>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</si>
  <si>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</si>
  <si>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</si>
  <si>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</si>
  <si>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</si>
  <si>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</si>
  <si>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</si>
  <si>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</si>
  <si>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</si>
  <si>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</si>
  <si>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</si>
  <si>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</si>
  <si>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</si>
  <si>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</si>
  <si>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</si>
  <si>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</si>
  <si>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</si>
  <si>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</si>
  <si>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</si>
  <si>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</si>
  <si>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</si>
  <si>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</si>
  <si>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</si>
  <si>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</si>
  <si>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</si>
  <si>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</si>
  <si>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</si>
  <si>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</si>
  <si>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</si>
  <si>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</si>
  <si>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</si>
  <si>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</si>
  <si>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</si>
  <si>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</si>
  <si>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</si>
  <si>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</si>
  <si>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</si>
  <si>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</si>
  <si>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</si>
  <si>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</si>
  <si>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</si>
  <si>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</si>
  <si>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</si>
  <si>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</si>
  <si>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</si>
  <si>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</si>
  <si>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</si>
  <si>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</si>
  <si>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</si>
  <si>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</si>
  <si>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</si>
  <si>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</si>
  <si>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</si>
  <si>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</si>
  <si>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</si>
  <si>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</si>
  <si>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</si>
  <si>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</si>
  <si>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</si>
  <si>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</si>
  <si>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</si>
  <si>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</si>
  <si>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</si>
  <si>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</si>
  <si>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</si>
  <si>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</si>
  <si>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</si>
  <si>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</si>
  <si>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</si>
  <si>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</si>
  <si>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</si>
  <si>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</si>
  <si>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</si>
  <si>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</si>
  <si>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</si>
  <si>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</si>
  <si>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</si>
  <si>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</si>
  <si>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</si>
  <si>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</si>
  <si>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</si>
  <si>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</si>
  <si>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</si>
  <si>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</si>
  <si>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</si>
  <si>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</si>
  <si>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</si>
  <si>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</si>
  <si>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</si>
  <si>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</si>
  <si>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</si>
  <si>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</si>
  <si>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</si>
  <si>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</si>
  <si>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</si>
  <si>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</si>
  <si>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</si>
  <si>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</si>
  <si>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</si>
  <si>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</si>
  <si>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</si>
  <si>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</si>
  <si>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</si>
  <si>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</si>
  <si>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</si>
  <si>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</si>
  <si>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</si>
  <si>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</si>
  <si>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</si>
  <si>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</si>
  <si>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</si>
  <si>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</si>
  <si>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</si>
  <si>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</si>
  <si>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</si>
  <si>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</si>
  <si>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</si>
  <si>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</si>
  <si>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</si>
  <si>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</si>
  <si>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</si>
  <si>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</si>
  <si>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</si>
  <si>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</si>
  <si>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</si>
  <si>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</si>
  <si>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</si>
  <si>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</si>
  <si>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</si>
  <si>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</si>
  <si>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</si>
  <si>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</si>
  <si>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</si>
  <si>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</si>
  <si>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</si>
  <si>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</si>
  <si>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</si>
  <si>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</si>
  <si>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</si>
  <si>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</si>
  <si>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</si>
  <si>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</si>
  <si>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</si>
  <si>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</si>
  <si>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</si>
  <si>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</si>
  <si>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</si>
  <si>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</si>
  <si>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</si>
  <si>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</si>
  <si>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</si>
  <si>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</si>
  <si>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</si>
  <si>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</si>
  <si>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</si>
  <si>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</si>
  <si>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</si>
  <si>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</si>
  <si>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</si>
  <si>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</si>
  <si>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</si>
  <si>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</si>
  <si>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</si>
  <si>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</si>
  <si>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</si>
  <si>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</si>
  <si>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</si>
  <si>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40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</si>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</sst>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271.69629884259484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3.3011805557180196E-2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3.4701620374107733E-2</v>
      </c>
      <c r="H4" s="68">
        <v>45934.603773148148</v>
      </c>
      <c r="I4" s="73" t="str">
        <f>IFERROR(VLOOKUP(D4,DB!A:F,6,0),"")</f>
        <v>Generator-SG</v>
      </c>
      <c r="J4" s="73" t="str">
        <f>IFERROR(VLOOKUP(D4,DB!A:G,7,0),"")</f>
        <v>Weak</v>
      </c>
      <c r="K4" s="69" t="s">
        <v>38967</v>
      </c>
      <c r="L4" s="70" t="str">
        <f>IFERROR(VLOOKUP(D4,DB!A:I,9,0),"")</f>
        <v>Latis</v>
      </c>
    </row>
    <row r="5" spans="1:12" ht="15" customHeight="1">
      <c r="A5" s="63" t="s">
        <v>38969</v>
      </c>
      <c r="B5" s="73" t="str">
        <f>IFERROR(VLOOKUP(D5,DB!A:K,11,0),"")</f>
        <v>R1</v>
      </c>
      <c r="C5" s="64">
        <v>2</v>
      </c>
      <c r="D5" s="69" t="s">
        <v>21490</v>
      </c>
      <c r="E5" s="65"/>
      <c r="F5" s="66">
        <v>45934.616736111115</v>
      </c>
      <c r="G5" s="67">
        <f ca="1">IFERROR(NOW()-F5,"")</f>
        <v>2.7988657406240236E-2</v>
      </c>
      <c r="H5" s="68">
        <v>45934.382523148146</v>
      </c>
      <c r="I5" s="73" t="str">
        <f>IFERROR(VLOOKUP(D5,DB!A:F,6,0),"")</f>
        <v>Generator-SG</v>
      </c>
      <c r="J5" s="73" t="str">
        <f>IFERROR(VLOOKUP(D5,DB!A:G,7,0),"")</f>
        <v>Vandalized</v>
      </c>
      <c r="K5" s="69" t="s">
        <v>38970</v>
      </c>
      <c r="L5" s="70" t="str">
        <f>IFERROR(VLOOKUP(D5,DB!A:I,9,0),"")</f>
        <v>Latis</v>
      </c>
    </row>
    <row r="6" spans="1:12" ht="15" customHeight="1">
      <c r="A6" s="63"/>
      <c r="B6" s="73" t="str">
        <f>IFERROR(VLOOKUP(D6,DB!A:K,11,0),"")</f>
        <v/>
      </c>
      <c r="C6" s="64"/>
      <c r="D6" s="69"/>
      <c r="E6" s="65"/>
      <c r="F6" s="66"/>
      <c r="G6" s="67">
        <f ca="1">IFERROR(NOW()-F6,"")</f>
        <v>45934.644724768521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45934.644724768521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45934.644724768521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45934.644724768521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45934.644724768521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45934.644724768521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45934.644724768521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45934.644724768521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45934.644724768521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45934.644724768521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45934.644724768521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45934.644724768521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45934.644724768521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45934.644724768521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45934.644724768521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45934.644724768521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45934.644724768521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45934.644724768521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45934.644724768521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45934.644724768521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45934.644724768521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45934.644724768521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45934.644724768521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45934.644724768521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45934.644724768521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45934.644724768521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45934.644724768521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45934.644724768521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45934.644724768521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45934.644724768521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45934.644724768521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45934.644724768521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45934.644724768521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45934.644724768521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45934.644724768521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45934.644724768521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45934.644724768521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45934.644724768521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45934.644724768521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45934.644724768521</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F52D5EBB-A3FB-4341-9F31-14EEFE370C7F}"/>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242.99294236111018</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127.91764143518958</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109.64488680555951</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4</v>
      </c>
      <c r="D6" s="18" t="s">
        <v>25629</v>
      </c>
      <c r="E6" s="131" t="s">
        <v>39048</v>
      </c>
      <c r="F6" s="132">
        <v>45934.588067129633</v>
      </c>
      <c r="G6" s="133">
        <f ca="1">IFERROR(NOW()-F6,"-")</f>
        <v>5.6657638888282236E-2</v>
      </c>
      <c r="H6" s="132">
        <v>45934.579733796294</v>
      </c>
      <c r="I6" s="18" t="str">
        <f>IFERROR(VLOOKUP(D6,DB!A:F,6,0),"")</f>
        <v>Generator-SG</v>
      </c>
      <c r="J6" s="18" t="str">
        <f>IFERROR(VLOOKUP(D6,DB!A:G,7,0),"")</f>
        <v>In progress+Vandalized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45934.644724768521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45934.644724768521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45934.644724768521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45934.644724768521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45934.644724768521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45934.644724768521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45934.644724768521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45934.644724768521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45934.644724768521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45934.644724768521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45934.644724768521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45934.644724768521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45934.644724768521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45934.644724768521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45934.644724768521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45934.644724768521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45934.644724768521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45934.644724768521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45934.644724768521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45934.644724768521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45934.644724768521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45934.644724768521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45934.644724768521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45934.644724768521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45934.644724768521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45934.644724768521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45934.644724768521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45934.644724768521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45934.644724768521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45934.644724768521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45934.644724768521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45934.644724768521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45934.644724768521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45934.644724768521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45934.644724768521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45934.644724768521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45934.644724768521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45934.644724768521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45934.644724768521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45934.644724768521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45934.644724768521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45934.644724768521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45934.644724768521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45934.644724768521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45934.644724768521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45934.644724768521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45934.644724768521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45934.644724768521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45934.644724768521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45934.644724768521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45934.644724768521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45934.644724768521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45934.644724768521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45934.644724768521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45934.644724768521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45934.644724768521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45934.644724768521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45934.644724768521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45934.644724768521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45934.644724768521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45934.644724768521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45934.644724768521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45934.644724768521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45934.644724768521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45934.644724768521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45934.644724768521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45934.644724768521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45934.644724768521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45934.644724768521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45934.644724768521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45934.644724768521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45934.644724768521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45934.644724768521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45934.644724768521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45934.644724768521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45934.644724768521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45934.644724768521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45934.644724768521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45934.644724768521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45934.644724768521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45934.644724768521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45934.644724768521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45934.644724768521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45934.644724768521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45934.644724768521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45934.644724768521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45934.644724768521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45934.644724768521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45934.644724768521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45934.644724768521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45934.644724768521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45934.644724768521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45934.644724768521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45934.644724768521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45934.644724768521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45934.644724768521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45934.644724768521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45934.644724768521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45934.644724768521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45934.644724768521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45934.644724768521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45934.644724768521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45934.644724768521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45934.644724768521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45934.644724768521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45934.644724768521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45934.644724768521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45934.644724768521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45934.644724768521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45934.644724768521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45934.644724768521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45934.644724768521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45934.644724768521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45934.644724768521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45934.644724768521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45934.644724768521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45934.644724768521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45934.644724768521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45934.644724768521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45934.644724768521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45934.644724768521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45934.644724768521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45934.644724768521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45934.644724768521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45934.644724768521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45934.644724768521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45934.644724768521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45934.644724768521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45934.644724768521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45934.644724768521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45934.644724768521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45934.644724768521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45934.644724768521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45934.644724768521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45934.644724768521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45934.644724768521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45934.644724768521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45934.644724768521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45934.644724768521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45934.644724768521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45934.644724768521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45934.644724768521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45934.644724768521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45934.644724768521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45934.644724768521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45934.644724768521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45934.644724768521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45934.644724768521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45934.644724768521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45934.644724768521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45934.644724768521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45934.644724768521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45934.644724768521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45934.644724768521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45934.644724768521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45934.644724768521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45934.644724768521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45934.644724768521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45934.644724768521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45934.644724768521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45934.644724768521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45934.644724768521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45934.644724768521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45934.644724768521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45934.644724768521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45934.644724768521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45934.644724768521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45934.644724768521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45934.644724768521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45934.644724768521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45934.644724768521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45934.644724768521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45934.644724768521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45934.644724768521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45934.644724768521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45934.644724768521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45934.644724768521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45934.644724768521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45934.644724768521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45934.644724768521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45934.644724768521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45934.644724768521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45934.644724768521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45934.644724768521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45934.644724768521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45934.644724768521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45934.644724768521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45934.644724768521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45934.644724768521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45934.644724768521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45934.644724768521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45934.644724768521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45934.644724768521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45934.644724768521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45934.644724768521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45934.644724768521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45934.644724768521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45934.644724768521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45934.644724768521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45934.644724768521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45934.644724768521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45934.644724768521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45934.644724768521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45934.644724768521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45934.644724768521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45934.644724768521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45934.644724768521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45934.644724768521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45934.644724768521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45934.644724768521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45934.644724768521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45934.644724768521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45934.644724768521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45934.644724768521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45934.644724768521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45934.644724768521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45934.644724768521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45934.644724768521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45934.644724768521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45934.644724768521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45934.644724768521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45934.644724768521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45934.644724768521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45934.644724768521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45934.644724768521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45934.644724768521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45934.644724768521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45934.644724768521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45934.644724768521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45934.644724768521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45934.644724768521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45934.644724768521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45934.644724768521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45934.644724768521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45934.644724768521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45934.644724768521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45934.644724768521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45934.644724768521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45934.644724768521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45934.644724768521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45934.644724768521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45934.644724768521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45934.644724768521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45934.644724768521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45934.644724768521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45934.644724768521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45934.644724768521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45934.644724768521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45934.644724768521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45934.644724768521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45934.644724768521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45934.644724768521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45934.644724768521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45934.644724768521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45934.644724768521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45934.644724768521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45934.644724768521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45934.644724768521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45934.644724768521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45934.644724768521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45934.644724768521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45934.644724768521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45934.644724768521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45934.644724768521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45934.644724768521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45934.644724768521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45934.644724768521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45934.644724768521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45934.644724768521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45934.644724768521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45934.644724768521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45934.644724768521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45934.644724768521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45934.644724768521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45934.644724768521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45934.644724768521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45934.644724768521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45934.644724768521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45934.644724768521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45934.644724768521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45934.644724768521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45934.644724768521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45934.644724768521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45934.644724768521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45934.644724768521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45934.644724768521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45934.644724768521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45934.644724768521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45934.644724768521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45934.644724768521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45934.644724768521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45934.644724768521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45934.644724768521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45934.644724768521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45934.644724768521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45934.644724768521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45934.644724768521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45934.644724768521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45934.644724768521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45934.644724768521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45934.644724768521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45934.644724768521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45934.644724768521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45934.644724768521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45934.644724768521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45934.644724768521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45934.644724768521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45934.644724768521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45934.644724768521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45934.644724768521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45934.644724768521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45934.644724768521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45934.644724768521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45934.644724768521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45934.644724768521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45934.644724768521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45934.644724768521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39059</v>
      </c>
      <c r="B2" s="75" t="str">
        <f>IFERROR(VLOOKUP(D2,DB!A:K,11,0),"")</f>
        <v>R3</v>
      </c>
      <c r="C2" s="18">
        <v>1</v>
      </c>
      <c r="D2" s="18" t="s">
        <v>25364</v>
      </c>
      <c r="E2" s="18" t="s">
        <v>38964</v>
      </c>
      <c r="F2" s="20">
        <v>45934.604502314818</v>
      </c>
      <c r="G2" s="21">
        <f t="shared" ref="G2:G56" ca="1" si="0">IFERROR(NOW()-F2,"-")</f>
        <v>4.0222453702881467E-2</v>
      </c>
      <c r="H2" s="22">
        <v>45934.599560185183</v>
      </c>
      <c r="I2" s="19" t="str">
        <f>IFERROR(VLOOKUP(D2,DB!A:F,6,0),"")</f>
        <v>Generator-SG</v>
      </c>
      <c r="J2" s="18" t="str">
        <f>IFERROR(VLOOKUP(D2,DB!A:G,7,0),"")</f>
        <v>Weak</v>
      </c>
      <c r="K2" s="50" t="s">
        <v>39060</v>
      </c>
      <c r="L2" s="23" t="str">
        <f>IFERROR(VLOOKUP(D2,DB!A:I,9,0),"")</f>
        <v>Latis</v>
      </c>
    </row>
    <row r="3" spans="1:13" ht="15" customHeight="1">
      <c r="A3" s="19"/>
      <c r="B3" s="18" t="str">
        <f>IFERROR(VLOOKUP(#REF!,DB!A:K,11,0),"")</f>
        <v/>
      </c>
      <c r="C3" s="18"/>
      <c r="D3" s="18" t="s">
        <v>5068</v>
      </c>
      <c r="E3" s="18"/>
      <c r="F3" s="20"/>
      <c r="G3" s="21">
        <f t="shared" ca="1" si="0"/>
        <v>45934.644724768521</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45934.644724768521</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45934.644724768521</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45934.644724768521</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R3</v>
      </c>
      <c r="C7" s="18"/>
      <c r="D7" s="18" t="s">
        <v>19111</v>
      </c>
      <c r="E7" s="18"/>
      <c r="F7" s="20"/>
      <c r="G7" s="21">
        <f t="shared" ca="1" si="0"/>
        <v>45934.644724768521</v>
      </c>
      <c r="H7" s="22"/>
      <c r="I7" s="19" t="str">
        <f>IFERROR(VLOOKUP(D7,DB!A:F,6,0),"")</f>
        <v>Power Cube</v>
      </c>
      <c r="J7" s="18" t="str">
        <f>IFERROR(VLOOKUP(D7,DB!A:G,7,0),"")</f>
        <v>No BB Design+Good</v>
      </c>
      <c r="K7" s="50"/>
      <c r="L7" s="23" t="str">
        <f>IFERROR(VLOOKUP(D7,DB!A:I,9,0),"")</f>
        <v>Latis</v>
      </c>
    </row>
    <row r="8" spans="1:13" ht="15" customHeight="1">
      <c r="A8" s="19"/>
      <c r="B8" s="75" t="str">
        <f>IFERROR(VLOOKUP(D8,DB!A:K,11,0),"")</f>
        <v/>
      </c>
      <c r="C8" s="18"/>
      <c r="D8" s="18"/>
      <c r="E8" s="18"/>
      <c r="F8" s="20"/>
      <c r="G8" s="21">
        <f t="shared" ca="1" si="0"/>
        <v>45934.644724768521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45934.644724768521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45934.644724768521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45934.644724768521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45934.644724768521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45934.644724768521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45934.644724768521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45934.644724768521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45934.644724768521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45934.644724768521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45934.644724768521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45934.644724768521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45934.644724768521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45934.644724768521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45934.644724768521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45934.644724768521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45934.644724768521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45934.644724768521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45934.644724768521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45934.644724768521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45934.644724768521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45934.644724768521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45934.644724768521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45934.644724768521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45934.644724768521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45934.644724768521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45934.644724768521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45934.644724768521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45934.644724768521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45934.644724768521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45934.644724768521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45934.644724768521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45934.644724768521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45934.644724768521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45934.644724768521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45934.644724768521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45934.644724768521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45934.644724768521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45934.644724768521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45934.644724768521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45934.644724768521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45934.644724768521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45934.644724768521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45934.644724768521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45934.644724768521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45934.644724768521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45934.644724768521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45934.644724768521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45934.644724768521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45934.644724768521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45934.644724768521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45934.644724768521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45934.644724768521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45934.644724768521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45934.644724768521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45934.644724768521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45934.644724768521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45934.644724768521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45934.644724768521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45934.644724768521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45934.644724768521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45934.644724768521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45934.644724768521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45934.644724768521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45934.644724768521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45934.644724768521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45934.644724768521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45934.644724768521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45934.644724768521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45934.644724768521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45934.644724768521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45934.644724768521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45934.644724768521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45934.644724768521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45934.644724768521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45934.644724768521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45934.644724768521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45934.644724768521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45934.644724768521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45934.644724768521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45934.644724768521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45934.644724768521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45934.644724768521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45934.644724768521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45934.644724768521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45934.644724768521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45934.644724768521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45934.644724768521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45934.644724768521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45934.644724768521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45934.644724768521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45934.644724768521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45934.644724768521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45934.644724768521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45934.644724768521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45934.644724768521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45934.644724768521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45934.644724768521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45934.644724768521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45934.644724768521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45934.644724768521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45934.644724768521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45934.644724768521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45934.644724768521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45934.644724768521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45934.644724768521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45934.644724768521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45934.644724768521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45934.644724768521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45934.644724768521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45934.644724768521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45934.644724768521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45934.644724768521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45934.644724768521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45934.644724768521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45934.644724768521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45934.644724768521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45934.644724768521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45934.644724768521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45934.644724768521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45934.644724768521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45934.644724768521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45934.644724768521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45934.644724768521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45934.644724768521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45934.644724768521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45934.644724768521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45934.644724768521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45934.644724768521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45934.644724768521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45934.644724768521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45934.644724768521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45934.644724768521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45934.644724768521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45934.644724768521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45934.644724768521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45934.644724768521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45934.644724768521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45934.644724768521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45934.644724768521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45934.644724768521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45934.644724768521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45934.644724768521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45934.644724768521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45934.644724768521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45934.644724768521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45934.644724768521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45934.644724768521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45934.644724768521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45934.644724768521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45934.644724768521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45934.644724768521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45934.644724768521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45934.644724768521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45934.644724768521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45934.644724768521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45934.644724768521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45934.644724768521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45934.644724768521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45934.644724768521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45934.644724768521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45934.644724768521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45934.644724768521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45934.644724768521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45934.644724768521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45934.644724768521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45934.644724768521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45934.644724768521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45934.644724768521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45934.644724768521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45934.644724768521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45934.644724768521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45934.644724768521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45934.644724768521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45934.644724768521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45934.644724768521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45934.644724768521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45934.644724768521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45934.644724768521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45934.644724768521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45934.644724768521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45934.644724768521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45934.644724768521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45934.644724768521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45934.644724768521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45934.644724768521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45934.644724768521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45934.644724768521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45934.644724768521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45934.644724768521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45934.644724768521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45934.644724768521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45934.644724768521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45934.644724768521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45934.644724768521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45934.644724768521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45934.644724768521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45934.644724768521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45934.644724768521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45934.644724768521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45934.644724768521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45934.644724768521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45934.644724768521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45934.644724768521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45934.644724768521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45934.644724768521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45934.644724768521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45934.644724768521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45934.644724768521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45934.644724768521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45934.644724768521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45934.644724768521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45934.644724768521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45934.644724768521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45934.644724768521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45934.644724768521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45934.644724768521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45934.644724768521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45934.644724768521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45934.644724768521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45934.644724768521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45934.644724768521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45934.644724768521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45934.644724768521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45934.644724768521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45934.644724768521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45934.644724768521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45934.644724768521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45934.644724768521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45934.644724768521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45934.644724768521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45934.644724768521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45934.644724768521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45934.644724768521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45934.644724768521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45934.644724768521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45934.644724768521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45934.644724768521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45934.644724768521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45934.644724768521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45934.644724768521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45934.644724768521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45934.644724768521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45934.644724768521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45934.644724768521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45934.644724768521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45934.644724768521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45934.644724768521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45934.644724768521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45934.644724768521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45934.644724768521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45934.644724768521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45934.644724768521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45934.644724768521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45934.644724768521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45934.644724768521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45934.644724768521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45934.644724768521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45934.644724768521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45934.644724768521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45934.644724768521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45934.644724768521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45934.644724768521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45934.644724768521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45934.644724768521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45934.644724768521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45934.644724768521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45934.644724768521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45934.644724768521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45934.644724768521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45934.644724768521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45934.644724768521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45934.644724768521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45934.644724768521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45934.644724768521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45934.644724768521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45934.644724768521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45934.644724768521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45934.644724768521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45934.644724768521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45934.644724768521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45934.644724768521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45934.644724768521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45934.644724768521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45934.644724768521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45934.644724768521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45934.644724768521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45934.644724768521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45934.644724768521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45934.644724768521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45934.644724768521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45934.644724768521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45934.644724768521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45934.644724768521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45934.644724768521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45934.644724768521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45934.644724768521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45934.644724768521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45934.644724768521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45934.644724768521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45934.644724768521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45934.644724768521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45934.644724768521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45934.644724768521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45934.644724768521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45934.644724768521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45934.644724768521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45934.644724768521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45934.644724768521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45934.644724768521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45934.644724768521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45934.644724768521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45934.644724768521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45934.644724768521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45934.644724768521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45934.644724768521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45934.644724768521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45934.644724768521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45934.644724768521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45934.644724768521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45934.644724768521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45934.644724768521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45934.644724768521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45934.644724768521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45934.644724768521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45934.644724768521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45934.644724768521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45934.644724768521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45934.644724768521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45934.644724768521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45934.644724768521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45934.644724768521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45934.644724768521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45934.644724768521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45934.644724768521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45934.644724768521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45934.644724768521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45934.644724768521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45934.644724768521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45934.644724768521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45934.644724768521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45934.644724768521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45934.644724768521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45934.644724768521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45934.644724768521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45934.644724768521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45934.644724768521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45934.644724768521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45934.644724768521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45934.644724768521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45934.644724768521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45934.644724768521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45934.644724768521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45934.644724768521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45934.644724768521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45934.644724768521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45934.644724768521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45934.644724768521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45934.644724768521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45934.644724768521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45934.644724768521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45934.644724768521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45934.644724768521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45934.644724768521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45934.644724768521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45934.644724768521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45934.644724768521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45934.644724768521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45934.644724768521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45934.644724768521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45934.644724768521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45934.644724768521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45934.644724768521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45934.644724768521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45934.644724768521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45934.644724768521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45934.644724768521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45934.644724768521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45934.644724768521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45934.644724768521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45934.644724768521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45934.644724768521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45934.644724768521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45934.644724768521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45934.644724768521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45934.644724768521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45934.644724768521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45934.644724768521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45934.644724768521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45934.644724768521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45934.644724768521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45934.644724768521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45934.644724768521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45934.644724768521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45934.644724768521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45934.644724768521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45934.644724768521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45934.644724768521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45934.644724768521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45934.644724768521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45934.644724768521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45934.644724768521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45934.644724768521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45934.644724768521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45934.644724768521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45934.644724768521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45934.644724768521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45934.644724768521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45934.644724768521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45934.644724768521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45934.644724768521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45934.644724768521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45934.644724768521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45934.644724768521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45934.644724768521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45934.644724768521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45934.644724768521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45934.644724768521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45934.644724768521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45934.644724768521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45934.644724768521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45934.644724768521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45934.644724768521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45934.644724768521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45934.644724768521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45934.644724768521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45934.644724768521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45934.644724768521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45934.644724768521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45934.644724768521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45934.644724768521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45934.644724768521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45934.644724768521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45934.644724768521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45934.644724768521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45934.644724768521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45934.644724768521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45934.644724768521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45934.644724768521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45934.644724768521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45934.644724768521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45934.644724768521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45934.644724768521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45934.644724768521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45934.644724768521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45934.644724768521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45934.644724768521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45934.644724768521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45934.644724768521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45934.644724768521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45934.644724768521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45934.644724768521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45934.644724768521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45934.644724768521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45934.644724768521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45934.644724768521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45934.644724768521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45934.644724768521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45934.644724768521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45934.644724768521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45934.644724768521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45934.644724768521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45934.644724768521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45934.644724768521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45934.644724768521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45934.644724768521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45934.644724768521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45934.644724768521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45934.644724768521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45934.644724768521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45934.644724768521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45934.644724768521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45934.644724768521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45934.644724768521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45934.644724768521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45934.644724768521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45934.644724768521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45934.644724768521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45934.644724768521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45934.644724768521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45934.644724768521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45934.644724768521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45934.644724768521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45934.644724768521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45934.644724768521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45934.644724768521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45934.644724768521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45934.644724768521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45934.644724768521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45934.644724768521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45934.644724768521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45934.644724768521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45934.644724768521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45934.644724768521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45934.644724768521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45934.644724768521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45934.644724768521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45934.644724768521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45934.644724768521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45934.644724768521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45934.644724768521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45934.644724768521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45934.644724768521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45934.644724768521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45934.644724768521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45934.644724768521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45934.644724768521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45934.644724768521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45934.644724768521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45934.644724768521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45934.644724768521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45934.644724768521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45934.644724768521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45934.644724768521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45934.644724768521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45934.644724768521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45934.644724768521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45934.644724768521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45934.644724768521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45934.644724768521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45934.644724768521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45934.644724768521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45934.644724768521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45934.644724768521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45934.644724768521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45934.644724768521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45934.644724768521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45934.644724768521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45934.644724768521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45934.644724768521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45934.644724768521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45934.644724768521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45934.644724768521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45934.644724768521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45934.644724768521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45934.644724768521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45934.644724768521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45934.644724768521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45934.644724768521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45934.644724768521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45934.644724768521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45934.644724768521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45934.644724768521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45934.644724768521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45934.644724768521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45934.644724768521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45934.644724768521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45934.644724768521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45934.644724768521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45934.644724768521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45934.644724768521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45934.644724768521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45934.644724768521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45934.644724768521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45934.644724768521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45934.644724768521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45934.644724768521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45934.644724768521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45934.644724768521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45934.644724768521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45934.644724768521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45934.644724768521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45934.644724768521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45934.644724768521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45934.644724768521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45934.644724768521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45934.644724768521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45934.644724768521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45934.644724768521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45934.644724768521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45934.644724768521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45934.644724768521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45934.644724768521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45934.644724768521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45934.644724768521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45934.644724768521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45934.644724768521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45934.644724768521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45934.644724768521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45934.644724768521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45934.644724768521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45934.644724768521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45934.644724768521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45934.644724768521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45934.644724768521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45934.644724768521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45934.644724768521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45934.644724768521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45934.644724768521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45934.644724768521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45934.644724768521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45934.644724768521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45934.644724768521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45934.644724768521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45934.644724768521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45934.644724768521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45934.644724768521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45934.644724768521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45934.644724768521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45934.644724768521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45934.644724768521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45934.644724768521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45934.644724768521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45934.644724768521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45934.644724768521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45934.644724768521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45934.644724768521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45934.644724768521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45934.644724768521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45934.644724768521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45934.644724768521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45934.644724768521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45934.644724768521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45934.644724768521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45934.644724768521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45934.644724768521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45934.644724768521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45934.644724768521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45934.644724768521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45934.644724768521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45934.644724768521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45934.644724768521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45934.644724768521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45934.644724768521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45934.644724768521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45934.644724768521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45934.644724768521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45934.644724768521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45934.644724768521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45934.644724768521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45934.644724768521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45934.644724768521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45934.644724768521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45934.644724768521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45934.644724768521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45934.644724768521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45934.644724768521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45934.644724768521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45934.644724768521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45934.644724768521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45934.644724768521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45934.644724768521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45934.644724768521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45934.644724768521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45934.644724768521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45934.644724768521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45934.644724768521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45934.644724768521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45934.644724768521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45934.644724768521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45934.644724768521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45934.644724768521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45934.644724768521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45934.644724768521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45934.644724768521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45934.644724768521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45934.644724768521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45934.644724768521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45934.644724768521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45934.644724768521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45934.644724768521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45934.644724768521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45934.644724768521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45934.644724768521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45934.644724768521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45934.644724768521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45934.644724768521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45934.644724768521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45934.644724768521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45934.644724768521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45934.644724768521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45934.644724768521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45934.644724768521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45934.644724768521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45934.644724768521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45934.644724768521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45934.644724768521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45934.644724768521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45934.644724768521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45934.644724768521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45934.644724768521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45934.644724768521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45934.644724768521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45934.644724768521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45934.644724768521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45934.644724768521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45934.644724768521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45934.644724768521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45934.644724768521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45934.644724768521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45934.644724768521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45934.644724768521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45934.644724768521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45934.644724768521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45934.644724768521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45934.644724768521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45934.644724768521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45934.644724768521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45934.644724768521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45934.644724768521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45934.644724768521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45934.644724768521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45934.644724768521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45934.644724768521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45934.644724768521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45934.644724768521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45934.644724768521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45934.644724768521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45934.644724768521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45934.644724768521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45934.644724768521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45934.644724768521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45934.644724768521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45934.644724768521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45934.644724768521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45934.644724768521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45934.644724768521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45934.644724768521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45934.644724768521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45934.644724768521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45934.644724768521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45934.644724768521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45934.644724768521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45934.644724768521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45934.644724768521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45934.644724768521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45934.644724768521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45934.644724768521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45934.644724768521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45934.644724768521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45934.644724768521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45934.644724768521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45934.644724768521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45934.644724768521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45934.644724768521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45934.644724768521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45934.644724768521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45934.644724768521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45934.644724768521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45934.644724768521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45934.644724768521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45934.644724768521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45934.644724768521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45934.644724768521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45934.644724768521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45934.644724768521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45934.644724768521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45934.644724768521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45934.644724768521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45934.644724768521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45934.644724768521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45934.644724768521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45934.644724768521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45934.644724768521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45934.644724768521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45934.644724768521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45934.644724768521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45934.644724768521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45934.644724768521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45934.644724768521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45934.644724768521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45934.644724768521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45934.644724768521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45934.644724768521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45934.644724768521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45934.644724768521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45934.644724768521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45934.644724768521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45934.644724768521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45934.644724768521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45934.644724768521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45934.644724768521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45934.644724768521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45934.644724768521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45934.644724768521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45934.644724768521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45934.644724768521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45934.644724768521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45934.644724768521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45934.644724768521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45934.644724768521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45934.644724768521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45934.644724768521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45934.644724768521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45934.644724768521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45934.644724768521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45934.644724768521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45934.644724768521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45934.644724768521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45934.644724768521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45934.644724768521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45934.644724768521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45934.644724768521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45934.644724768521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45934.644724768521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45934.644724768521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45934.644724768521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45934.644724768521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45934.644724768521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45934.644724768521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45934.644724768521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45934.644724768521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45934.644724768521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45934.644724768521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45934.644724768521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45934.644724768521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45934.644724768521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45934.644724768521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45934.644724768521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45934.644724768521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45934.644724768521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45934.644724768521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45934.644724768521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45934.644724768521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45934.644724768521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45934.644724768521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45934.644724768521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45934.644724768521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45934.644724768521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45934.644724768521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45934.644724768521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45934.644724768521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45934.644724768521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45934.644724768521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45934.644724768521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45934.644724768521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45934.644724768521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45934.644724768521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45934.644724768521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45934.644724768521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45934.644724768521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45934.644724768521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45934.644724768521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45934.644724768521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45934.644724768521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45934.644724768521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45934.644724768521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45934.644724768521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45934.644724768521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45934.644724768521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45934.644724768521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45934.644724768521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45934.644724768521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45934.644724768521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45934.644724768521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45934.644724768521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45934.644724768521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45934.644724768521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45934.644724768521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45934.644724768521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45934.644724768521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45934.644724768521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45934.644724768521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45934.644724768521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45934.644724768521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45934.644724768521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45934.644724768521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45934.644724768521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45934.644724768521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45934.644724768521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45934.644724768521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45934.644724768521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45934.644724768521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45934.644724768521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45934.644724768521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45934.644724768521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45934.644724768521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45934.644724768521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45934.644724768521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45934.644724768521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45934.644724768521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45934.644724768521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45934.644724768521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45934.644724768521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45934.644724768521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45934.644724768521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45934.644724768521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45934.644724768521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45934.644724768521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45934.644724768521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45934.644724768521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45934.644724768521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45934.644724768521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45934.644724768521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45934.644724768521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45934.644724768521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45934.644724768521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45934.644724768521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45934.644724768521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45934.644724768521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45934.644724768521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45934.644724768521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45934.644724768521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45934.644724768521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45934.644724768521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45934.644724768521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45934.644724768521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45934.644724768521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45934.644724768521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45934.644724768521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45934.644724768521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45934.644724768521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45934.644724768521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45934.644724768521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45934.644724768521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45934.644724768521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45934.644724768521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45934.644724768521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45934.644724768521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45934.644724768521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45934.644724768521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45934.644724768521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45934.644724768521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45934.644724768521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45934.644724768521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45934.644724768521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45934.644724768521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45934.644724768521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45934.644724768521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45934.644724768521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45934.644724768521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45934.644724768521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45934.644724768521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45934.644724768521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45934.644724768521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45934.644724768521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45934.644724768521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45934.644724768521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45934.644724768521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45934.644724768521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45934.644724768521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45934.644724768521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45934.644724768521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45934.644724768521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45934.644724768521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45934.644724768521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45934.644724768521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45934.644724768521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45934.644724768521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45934.644724768521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45934.644724768521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45934.644724768521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45934.644724768521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45934.644724768521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45934.644724768521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45934.644724768521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45934.644724768521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45934.644724768521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45934.644724768521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45934.644724768521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45934.644724768521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45934.644724768521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45934.644724768521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45934.644724768521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45934.644724768521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45934.644724768521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45934.644724768521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45934.644724768521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45934.644724768521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45934.644724768521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45934.644724768521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45934.644724768521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45934.644724768521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45934.644724768521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45934.644724768521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45934.644724768521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45934.644724768521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45934.644724768521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45934.644724768521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45934.644724768521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45934.644724768521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45934.644724768521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45934.644724768521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45934.644724768521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45934.644724768521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45934.644724768521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45934.644724768521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45934.644724768521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45934.644724768521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45934.644724768521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45934.644724768521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45934.644724768521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45934.644724768521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45934.644724768521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45934.644724768521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45934.644724768521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45934.644724768521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45934.644724768521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45934.644724768521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45934.644724768521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45934.644724768521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45934.644724768521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45934.644724768521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45934.644724768521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45934.644724768521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45934.644724768521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45934.644724768521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45934.644724768521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45934.644724768521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45934.644724768521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45934.644724768521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45934.644724768521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45934.644724768521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45934.644724768521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45934.644724768521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45934.644724768521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45934.644724768521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45934.644724768521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45934.644724768521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45934.644724768521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45934.644724768521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45934.644724768521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45934.644724768521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45934.644724768521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45934.644724768521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45934.644724768521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45934.644724768521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45934.644724768521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45934.644724768521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45934.644724768521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45934.644724768521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45934.644724768521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45934.644724768521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45934.644724768521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45934.644724768521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45934.644724768521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45934.644724768521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45934.644724768521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45934.644724768521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45934.644724768521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45934.644724768521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45934.644724768521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45934.644724768521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45934.644724768521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45934.644724768521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45934.644724768521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45934.644724768521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45934.644724768521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45934.644724768521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45934.644724768521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45934.644724768521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45934.644724768521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45934.644724768521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45934.644724768521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45934.644724768521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45934.644724768521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45934.644724768521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45934.644724768521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45934.644724768521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45934.644724768521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45934.644724768521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45934.644724768521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45934.644724768521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45934.644724768521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45934.644724768521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45934.644724768521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45934.644724768521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45934.644724768521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45934.644724768521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45934.644724768521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45934.644724768521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45934.644724768521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45934.644724768521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45934.644724768521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45934.644724768521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45934.644724768521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45934.644724768521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45934.644724768521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45934.644724768521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45934.644724768521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45934.644724768521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45934.644724768521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45934.644724768521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45934.644724768521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45934.644724768521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45934.644724768521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45934.644724768521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45934.644724768521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45934.644724768521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45934.644724768521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45934.644724768521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45934.644724768521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45934.644724768521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45934.644724768521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45934.644724768521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45934.644724768521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45934.644724768521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45934.644724768521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45934.644724768521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45934.644724768521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45934.644724768521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45934.644724768521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45934.644724768521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45934.644724768521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45934.644724768521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45934.644724768521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45934.644724768521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45934.644724768521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45934.644724768521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45934.644724768521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45934.644724768521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45934.644724768521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45934.644724768521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45934.644724768521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45934.644724768521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45934.644724768521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45934.644724768521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45934.644724768521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45934.644724768521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45934.644724768521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45934.644724768521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45934.644724768521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45934.644724768521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45934.644724768521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45934.644724768521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45934.644724768521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45934.644724768521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45934.644724768521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45934.644724768521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45934.644724768521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45934.644724768521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45934.644724768521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45934.644724768521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45934.644724768521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45934.644724768521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45934.644724768521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45934.644724768521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45934.644724768521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45934.644724768521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45934.644724768521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45934.644724768521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45934.644724768521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45934.644724768521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45934.644724768521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45934.644724768521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45934.644724768521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45934.644724768521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45934.644724768521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45934.644724768521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45934.644724768521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45934.644724768521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45934.644724768521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45934.644724768521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45934.644724768521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45934.644724768521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45934.644724768521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45934.644724768521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45934.644724768521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45934.644724768521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45934.644724768521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45934.644724768521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45934.644724768521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45934.644724768521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45934.644724768521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45934.644724768521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45934.644724768521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45934.644724768521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45934.644724768521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45934.644724768521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45934.644724768521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45934.644724768521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45934.644724768521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45934.644724768521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45934.644724768521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45934.644724768521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45934.644724768521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45934.644724768521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45934.644724768521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45934.644724768521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45934.644724768521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45934.644724768521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45934.644724768521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45934.644724768521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45934.644724768521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45934.644724768521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45934.644724768521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45934.644724768521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45934.644724768521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45934.644724768521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45934.644724768521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45934.644724768521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45934.644724768521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45934.644724768521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45934.644724768521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45934.644724768521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45934.644724768521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45934.644724768521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45934.644724768521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45934.644724768521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45934.644724768521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45934.644724768521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45934.644724768521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45934.644724768521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45934.644724768521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45934.644724768521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45934.644724768521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45934.644724768521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45934.644724768521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45934.644724768521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45934.644724768521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45934.644724768521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45934.644724768521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45934.644724768521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45934.644724768521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45934.644724768521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45934.644724768521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45934.644724768521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45934.644724768521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45934.644724768521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45934.644724768521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45934.644724768521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45934.644724768521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45934.644724768521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45934.644724768521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45934.644724768521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45934.644724768521</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231.16400717592478</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3.7544469907443272</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45934.644724768521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45934.644724768521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45934.644724768521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45934.644724768521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45934.644724768521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45934.644724768521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45934.644724768521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45934.644724768521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45934.644724768521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45934.644724768521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45934.644724768521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45934.644724768521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45934.644724768521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45934.644724768521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45934.644724768521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45934.644724768521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45934.644724768521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45934.644724768521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45934.644724768521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45934.644724768521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45934.644724768521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45934.644724768521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45934.644724768521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45934.644724768521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45934.644724768521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45934.644724768521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45934.644724768521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45934.644724768521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45934.644724768521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45934.644724768521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45934.644724768521</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42.812664583332662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39048</v>
      </c>
      <c r="F3" s="38">
        <v>45926.188877314817</v>
      </c>
      <c r="G3" s="39">
        <f ca="1">IFERROR(NOW()-F3,"-")</f>
        <v>8.4558474537043367</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39048</v>
      </c>
      <c r="F4" s="38">
        <v>45934.580520833333</v>
      </c>
      <c r="G4" s="39">
        <f ca="1">IFERROR(NOW()-F4,"-")</f>
        <v>6.4203935187833849E-2</v>
      </c>
      <c r="H4" s="38">
        <v>45934.522187499999</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45934.644724768521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45934.644724768521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45934.644724768521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45934.644724768521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45934.644724768521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45934.644724768521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45934.644724768521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45934.644724768521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45934.644724768521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45934.644724768521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45934.644724768521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45934.644724768521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45934.644724768521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45934.644724768521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45934.644724768521</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45934.644724768521</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45934.644724768521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45934.644724768521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45934.644724768521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45934.644724768521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45934.644724768521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45934.644724768521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45934.644724768521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45934.644724768521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45934.644724768521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45934.644724768521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45934.644724768521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45934.644724768521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45934.644724768521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45934.644724768521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45934.644724768521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45934.644724768521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45934.644724768521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45934.644724768521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45934.644724768521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45934.644724768521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45934.644724768521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45934.644724768521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45934.644724768521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45934.644724768521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45934.644724768521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45934.644724768521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45934.644724768521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45934.644724768521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45934.644724768521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45934.644724768521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45934.644724768521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45934.644724768521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45934.644724768521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45934.644724768521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45934.644724768521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45934.644724768521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45934.644724768521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45934.644724768521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45934.644724768521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45934.644724768521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45934.644724768521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45934.644724768521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45934.644724768521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45934.644724768521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45934.644724768521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45934.644724768521</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45934.644724768521</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45934.644724768521</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45934.644724768521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45934.644724768521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45934.644724768521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45934.644724768521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45934.644724768521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45934.644724768521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45934.644724768521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45934.644724768521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45934.644724768521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45934.644724768521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45934.644724768521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45934.644724768521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45934.644724768521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45934.644724768521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45934.644724768521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45934.644724768521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45934.644724768521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45934.644724768521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45934.644724768521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45934.644724768521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45934.644724768521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45934.644724768521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45934.644724768521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45934.644724768521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45934.644724768521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45934.644724768521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45934.644724768521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45934.644724768521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45934.644724768521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45934.644724768521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45934.644724768521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45934.644724768521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45934.644724768521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45934.644724768521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45934.644724768521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45934.644724768521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45934.644724768521</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45934.644724768521</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45934.644724768521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45934.644724768521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45934.644724768521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45934.644724768521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45934.644724768521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45934.644724768521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45934.644724768521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45934.644724768521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45934.644724768521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45934.644724768521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45934.644724768521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45934.644724768521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45934.644724768521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45934.644724768521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45934.644724768521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45934.644724768521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45934.644724768521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45934.644724768521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45934.644724768521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45934.644724768521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45934.644724768521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45934.644724768521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45934.644724768521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45934.644724768521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45934.644724768521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45934.644724768521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45934.644724768521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45934.644724768521</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45934.644724768521</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45934.644724768521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45934.644724768521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45934.644724768521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45934.644724768521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45934.644724768521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45934.644724768521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45934.644724768521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45934.644724768521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45934.644724768521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45934.644724768521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45934.644724768521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45934.644724768521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45934.644724768521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45934.644724768521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45934.644724768521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45934.644724768521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45934.644724768521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45934.644724768521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45934.644724768521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45934.644724768521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45934.644724768521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45934.644724768521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45934.644724768521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45934.644724768521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45934.644724768521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45934.644724768521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45934.644724768521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45934.644724768521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45934.644724768521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45934.644724768521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45934.644724768521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45934.644724768521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45934.644724768521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45934.644724768521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45934.644724768521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45934.644724768521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45934.644724768521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45934.644724768521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45934.644724768521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45934.644724768521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45934.644724768521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45934.644724768521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45934.644724768521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45934.644724768521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45934.644724768521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45934.644724768521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45934.644724768521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45934.644724768521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45934.644724768521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45934.644724768521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45934.644724768521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45934.644724768521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45934.644724768521</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45934.644724768521</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0.76375254629965639</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7.8718775462984922</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1.8260789351843414</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0.93940069444943219</v>
      </c>
      <c r="H5" s="140">
        <v>45933.228229166663</v>
      </c>
      <c r="I5" s="137" t="str">
        <f>IFERROR(VLOOKUP(D5,DB!A:F,6,0),"")</f>
        <v>SCECO</v>
      </c>
      <c r="J5" s="137" t="str">
        <f>IFERROR(VLOOKUP(D5,DB!A:G,7,0),"")</f>
        <v>Weak</v>
      </c>
      <c r="K5" s="137" t="s">
        <v>39078</v>
      </c>
      <c r="L5" s="137" t="str">
        <f>IFERROR(VLOOKUP(D5,DB!A:I,9,0),"")</f>
        <v>Latis</v>
      </c>
    </row>
    <row r="6" spans="1:16383" ht="31.5" customHeight="1">
      <c r="A6" s="121" t="s">
        <v>39079</v>
      </c>
      <c r="B6" s="137" t="str">
        <f>IFERROR(VLOOKUP(D6,DB!A:K,11,0),"")</f>
        <v>R6</v>
      </c>
      <c r="C6" s="137">
        <v>1</v>
      </c>
      <c r="D6" s="137" t="s">
        <v>34597</v>
      </c>
      <c r="E6" s="137" t="s">
        <v>38964</v>
      </c>
      <c r="F6" s="140">
        <v>45934.555856481478</v>
      </c>
      <c r="G6" s="139">
        <f ca="1">IFERROR(NOW()-F6,"-")</f>
        <v>8.8868287042714655E-2</v>
      </c>
      <c r="H6" s="140">
        <v>45934.572453703702</v>
      </c>
      <c r="I6" s="137" t="str">
        <f>IFERROR(VLOOKUP(D6,DB!A:F,6,0),"")</f>
        <v>Generator-SG</v>
      </c>
      <c r="J6" s="137" t="str">
        <f>IFERROR(VLOOKUP(D6,DB!A:G,7,0),"")</f>
        <v>Vandalized</v>
      </c>
      <c r="K6" s="137" t="s">
        <v>39080</v>
      </c>
      <c r="L6" s="137" t="str">
        <f>IFERROR(VLOOKUP(D6,DB!A:I,9,0),"")</f>
        <v>Latis</v>
      </c>
      <c r="M6" s="137"/>
    </row>
    <row r="7" spans="1:16383" ht="31.5" customHeight="1">
      <c r="A7" s="121"/>
      <c r="B7" s="137" t="str">
        <f>IFERROR(VLOOKUP(D7,DB!A:K,11,0),"")</f>
        <v/>
      </c>
      <c r="C7" s="137"/>
      <c r="D7" s="137"/>
      <c r="E7" s="137"/>
      <c r="F7" s="137"/>
      <c r="G7" s="139">
        <f ca="1">IFERROR(NOW()-F7,"-")</f>
        <v>45934.644724768521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45934.644724768521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45934.644724768521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45934.644724768521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45934.644724768521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45934.644724768521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45934.644724768521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45934.644724768521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45934.644724768521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45934.644724768521</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45934.644724768521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45934.644724768521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45934.644724768521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45934.644724768521</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45934.644724768521</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45934.644724768521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45934.644724768521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45934.644724768521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45934.644724768521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45934.644724768521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45934.644724768521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45934.644724768521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45934.644724768521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45934.644724768521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45934.644724768521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45934.644724768521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45934.644724768521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45934.644724768521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45934.644724768521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45934.644724768521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45934.644724768521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45934.644724768521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45934.644724768521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45934.644724768521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45934.644724768521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45934.644724768521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45934.644724768521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45934.644724768521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45934.644724768521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45934.644724768521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45934.644724768521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45934.644724768521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45934.644724768521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45934.644724768521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45934.644724768521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45934.644724768521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45934.644724768521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45934.644724768521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45934.644724768521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45934.644724768521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45934.644724768521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45934.644724768521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45934.644724768521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45934.644724768521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45934.644724768521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45934.644724768521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45934.644724768521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45934.644724768521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45934.644724768521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45934.644724768521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45934.644724768521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45934.644724768521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45934.644724768521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45934.644724768521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45934.644724768521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45934.644724768521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45934.644724768521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45934.644724768521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45934.644724768521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45934.644724768521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45934.644724768521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45934.644724768521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45934.644724768521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45934.644724768521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45934.644724768521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45934.644724768521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45934.644724768521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45934.644724768521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45934.644724768521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45934.644724768521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45934.644724768521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45934.644724768521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45934.644724768521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45934.644724768521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45934.644724768521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45934.644724768521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45934.644724768521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45934.644724768521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45934.644724768521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45934.644724768521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45934.644724768521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45934.644724768521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45934.644724768521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45934.644724768521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45934.644724768521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45934.644724768521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45934.644724768521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45934.644724768521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45934.644724768521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45934.644724768521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45934.644724768521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45934.644724768521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45934.644724768521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45934.644724768521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45934.644724768521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45934.644724768521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45934.644724768521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45934.644724768521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45934.644724768521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45934.644724768521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45934.644724768521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45934.644724768521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45934.644724768521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45934.644724768521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45934.644724768521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45934.644724768521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45934.644724768521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45934.644724768521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45934.644724768521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45934.644724768521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45934.644724768521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45934.644724768521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45934.644724768521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45934.644724768521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45934.644724768521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45934.644724768521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45934.644724768521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45934.644724768521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45934.644724768521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45934.644724768521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45934.644724768521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45934.644724768521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45934.644724768521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45934.644724768521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45934.644724768521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45934.644724768521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45934.644724768521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45934.644724768521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45934.644724768521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45934.644724768521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45934.644724768521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45934.644724768521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45934.644724768521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45934.644724768521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45934.644724768521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45934.644724768521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45934.644724768521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45934.644724768521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45934.644724768521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45934.644724768521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45934.644724768521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45934.644724768521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45934.644724768521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45934.644724768521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45934.644724768521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45934.644724768521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45934.644724768521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45934.644724768521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45934.644724768521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45934.644724768521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45934.644724768521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45934.644724768521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45934.644724768521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45934.644724768521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45934.644724768521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45934.644724768521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45934.644724768521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45934.644724768521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45934.644724768521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45934.644724768521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45934.644724768521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45934.644724768521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45934.644724768521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45934.644724768521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45934.644724768521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45934.644724768521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45934.644724768521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45934.644724768521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45934.644724768521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45934.644724768521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45934.644724768521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45934.644724768521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45934.644724768521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45934.644724768521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45934.644724768521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45934.644724768521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45934.644724768521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45934.644724768521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45934.644724768521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45934.644724768521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45934.644724768521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45934.644724768521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45934.644724768521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45934.644724768521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45934.644724768521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45934.644724768521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45934.644724768521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45934.644724768521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45934.644724768521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45934.644724768521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45934.644724768521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45934.644724768521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45934.644724768521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45934.644724768521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45934.644724768521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45934.644724768521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45934.644724768521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45934.644724768521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45934.644724768521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45934.644724768521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45934.644724768521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45934.644724768521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45934.644724768521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45934.644724768521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45934.644724768521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45934.644724768521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45934.644724768521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45934.644724768521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45934.644724768521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45934.644724768521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45934.644724768521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45934.644724768521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45934.644724768521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45934.644724768521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45934.644724768521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45934.644724768521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45934.644724768521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45934.644724768521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45934.644724768521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45934.644724768521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45934.644724768521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45934.644724768521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45934.644724768521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45934.644724768521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45934.644724768521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45934.644724768521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45934.644724768521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45934.644724768521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45934.644724768521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45934.644724768521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45934.644724768521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45934.644724768521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45934.644724768521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45934.644724768521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45934.644724768521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45934.644724768521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45934.644724768521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45934.644724768521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45934.644724768521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45934.644724768521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45934.644724768521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45934.644724768521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45934.644724768521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45934.644724768521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45934.644724768521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45934.644724768521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45934.644724768521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45934.644724768521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45934.644724768521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45934.644724768521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45934.644724768521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45934.644724768521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45934.644724768521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45934.644724768521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45934.644724768521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45934.644724768521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45934.644724768521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45934.644724768521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45934.644724768521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45934.644724768521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45934.644724768521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45934.644724768521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45934.644724768521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45934.644724768521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45934.644724768521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45934.644724768521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45934.644724768521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45934.644724768521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45934.644724768521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45934.644724768521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45934.644724768521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45934.644724768521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45934.644724768521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45934.644724768521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45934.644724768521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45934.644724768521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45934.644724768521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45934.644724768521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45934.644724768521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45934.644724768521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45934.644724768521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45934.644724768521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45934.644724768521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45934.644724768521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45934.644724768521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45934.644724768521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45934.644724768521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45934.644724768521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45934.644724768521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45934.644724768521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45934.644724768521</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