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385" documentId="13_ncr:1_{F6CB121F-512D-4AA6-A0C1-0FB36C537598}" xr6:coauthVersionLast="47" xr6:coauthVersionMax="47" xr10:uidLastSave="{430886E5-7DAA-45F1-A644-A39A1B0BE501}"/>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J6" i="6"/>
  <c r="J7" i="6"/>
  <c r="J8" i="6"/>
  <c r="J9" i="6"/>
  <c r="J10" i="6"/>
  <c r="J11" i="6"/>
  <c r="J12" i="6"/>
  <c r="J13" i="6"/>
  <c r="J14" i="6"/>
  <c r="J15" i="6"/>
  <c r="J16" i="6"/>
  <c r="J17" i="6"/>
  <c r="J18" i="6"/>
  <c r="J19" i="6"/>
  <c r="J20" i="6"/>
  <c r="J21" i="6"/>
  <c r="J22" i="6"/>
  <c r="J23" i="6"/>
  <c r="J24" i="6"/>
  <c r="J25"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4" i="6"/>
  <c r="G2" i="6"/>
  <c r="G5" i="6"/>
  <c r="B5" i="2"/>
  <c r="G5" i="2"/>
  <c r="I5" i="2"/>
  <c r="J5" i="2"/>
  <c r="L5" i="2"/>
  <c r="B6" i="2"/>
  <c r="G6" i="2"/>
  <c r="I6" i="2"/>
  <c r="J6" i="2"/>
  <c r="L6" i="2"/>
  <c r="B7" i="2"/>
  <c r="G7" i="2"/>
  <c r="I7" i="2"/>
  <c r="J7" i="2"/>
  <c r="L7"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I2" i="6"/>
  <c r="I5" i="6"/>
  <c r="L2" i="6"/>
  <c r="L5" i="6"/>
  <c r="L4" i="6"/>
  <c r="J5" i="6"/>
  <c r="J2" i="6"/>
  <c r="J4" i="6"/>
  <c r="I4" i="6"/>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21" i="5"/>
  <c r="J21" i="5"/>
  <c r="I21" i="5"/>
  <c r="G21" i="5"/>
  <c r="B21"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<sst xmlns="http://schemas.openxmlformats.org/spreadsheetml/2006/main" count="178579" uniqueCount="39071">
  <si>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</si>
  <si>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</si>
  <si>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</si>
  <si>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</si>
  <si>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</si>
  <si>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</si>
  <si>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</si>
  <si>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</si>
  <si>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</si>
  <si>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</si>
  <si>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</si>
  <si>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</si>
  <si>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</si>
  <si>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</si>
  <si>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</si>
  <si>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</si>
  <si>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</si>
  <si>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</si>
  <si>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</si>
  <si>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</si>
  <si>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</si>
  <si>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</si>
  <si>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</si>
  <si>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</si>
  <si>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</si>
  <si>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</si>
  <si>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</si>
  <si>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</si>
  <si>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</si>
  <si>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</si>
  <si>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</si>
  <si>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</si>
  <si>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</si>
  <si>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</si>
  <si>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</si>
  <si>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</si>
  <si>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</si>
  <si>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</si>
  <si>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</si>
  <si>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</si>
  <si>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</si>
  <si>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</si>
  <si>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</si>
  <si>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</si>
  <si>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</si>
  <si>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</si>
  <si>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</si>
  <si>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</si>
  <si>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</si>
  <si>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</si>
  <si>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</si>
  <si>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</si>
  <si>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</si>
  <si>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</si>
  <si>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</si>
  <si>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</si>
  <si>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</si>
  <si>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</si>
  <si>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</si>
  <si>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</si>
  <si>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</si>
  <si>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</si>
  <si>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</si>
  <si>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</si>
  <si>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</si>
  <si>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</si>
  <si>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</si>
  <si>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</si>
  <si>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</si>
  <si>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</si>
  <si>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</si>
  <si>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</si>
  <si>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</si>
  <si>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</si>
  <si>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</si>
  <si>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</si>
  <si>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</si>
  <si>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</si>
  <si>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</si>
  <si>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</si>
  <si>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</si>
  <si>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</si>
  <si>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</si>
  <si>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</si>
  <si>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</si>
  <si>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</si>
  <si>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</si>
  <si>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</si>
  <si>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</si>
  <si>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</si>
  <si>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</si>
  <si>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</si>
  <si>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</si>
  <si>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</si>
  <si>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</si>
  <si>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</si>
  <si>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</si>
  <si>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</si>
  <si>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</si>
  <si>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</si>
  <si>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</si>
  <si>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</si>
  <si>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</si>
  <si>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</si>
  <si>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</si>
  <si>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</si>
  <si>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</si>
  <si>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</si>
  <si>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</si>
  <si>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</si>
  <si>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</si>
  <si>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</si>
  <si>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</si>
  <si>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</si>
  <si>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</si>
  <si>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</si>
  <si>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</si>
  <si>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</si>
  <si>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</si>
  <si>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</si>
  <si>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</si>
  <si>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</si>
  <si>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</si>
  <si>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</si>
  <si>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</si>
  <si>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</si>
  <si>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</si>
  <si>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</si>
  <si>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</si>
  <si>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</si>
  <si>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</si>
  <si>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</si>
  <si>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</si>
  <si>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</si>
  <si>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</si>
  <si>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</si>
  <si>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</si>
  <si>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</si>
  <si>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</si>
  <si>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</si>
  <si>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</si>
  <si>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</si>
  <si>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</si>
  <si>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</si>
  <si>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</si>
  <si>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</si>
  <si>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</si>
  <si>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</si>
  <si>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</si>
  <si>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</si>
  <si>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</si>
  <si>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</si>
  <si>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</si>
  <si>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</si>
  <si>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</si>
  <si>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</si>
  <si>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</si>
  <si>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</si>
  <si>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</si>
  <si>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</si>
  <si>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</si>
  <si>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</si>
  <si>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</si>
  <si>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</si>
  <si>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</si>
  <si>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</si>
  <si>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</si>
  <si>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</si>
  <si>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</si>
  <si>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</si>
  <si>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</si>
  <si>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</si>
  <si>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</si>
  <si>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</si>
  <si>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</si>
  <si>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</si>
  <si>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</si>
  <si>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</si>
  <si>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</si>
  <si>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</si>
  <si>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</si>
  <si>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</si>
  <si>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</si>
  <si>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</si>
  <si>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</si>
  <si>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</si>
  <si>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</si>
  <si>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</si>
  <si>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</si>
  <si>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</si>
  <si>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</si>
  <si>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</si>
  <si>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</si>
  <si>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</si>
  <si>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</si>
  <si>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</si>
  <si>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</si>
  <si>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</si>
  <si>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</si>
  <si>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</si>
  <si>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</si>
  <si>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</si>
  <si>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</si>
  <si>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</si>
  <si>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</si>
  <si>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</si>
  <si>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</si>
  <si>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</si>
  <si>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</si>
  <si>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</si>
  <si>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</si>
  <si>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</si>
  <si>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</si>
  <si>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</si>
  <si>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</si>
  <si>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</si>
  <si>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</si>
  <si>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</si>
  <si>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</si>
  <si>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</si>
  <si>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</si>
  <si>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</si>
  <si>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</si>
  <si>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</si>
  <si>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</si>
  <si>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</si>
  <si>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</si>
  <si>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</si>
  <si>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</si>
  <si>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</si>
  <si>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</si>
  <si>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</si>
  <si>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</si>
  <si>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</si>
  <si>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</si>
  <si>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</si>
  <si>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</si>
  <si>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</si>
  <si>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</si>
  <si>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</si>
  <si>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</si>
  <si>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</si>
  <si>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</si>
  <si>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</si>
  <si>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</si>
  <si>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</si>
  <si>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</si>
  <si>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</si>
  <si>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</si>
  <si>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</si>
  <si>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</si>
  <si>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</si>
  <si>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</si>
  <si>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</si>
  <si>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</si>
  <si>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</si>
  <si>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</si>
  <si>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</si>
  <si>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</si>
  <si>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</si>
  <si>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</si>
  <si>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</si>
  <si>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</si>
  <si>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</si>
  <si>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</si>
  <si>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</si>
  <si>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</si>
  <si>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</si>
  <si>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</si>
  <si>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</si>
  <si>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</si>
  <si>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</si>
  <si>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</si>
  <si>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</si>
  <si>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</si>
  <si>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</si>
  <si>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</si>
  <si>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</si>
  <si>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</si>
  <si>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</si>
  <si>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</si>
  <si>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</si>
  <si>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</si>
  <si>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</si>
  <si>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</si>
  <si>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</si>
  <si>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</si>
  <si>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</si>
  <si>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</si>
  <si>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</si>
  <si>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</si>
  <si>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</si>
  <si>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</si>
  <si>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</si>
  <si>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</si>
  <si>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</si>
  <si>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</si>
  <si>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</si>
  <si>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</si>
  <si>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</si>
  <si>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</si>
  <si>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</si>
  <si>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</si>
  <si>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</si>
  <si>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</si>
  <si>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</si>
  <si>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</si>
  <si>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</si>
  <si>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</si>
  <si>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</si>
  <si>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</si>
  <si>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</si>
  <si>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</si>
  <si>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</si>
  <si>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</si>
  <si>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</si>
  <si>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</si>
  <si>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</si>
  <si>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</si>
  <si>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</si>
  <si>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</si>
  <si>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</si>
  <si>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</si>
  <si>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</si>
  <si>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</si>
  <si>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</si>
  <si>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</si>
  <si>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</si>
  <si>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</si>
  <si>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</si>
  <si>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</si>
  <si>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</si>
  <si>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</si>
  <si>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</si>
  <si>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</si>
  <si>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</si>
  <si>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</si>
  <si>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</si>
  <si>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</si>
  <si>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</si>
  <si>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</si>
  <si>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</si>
  <si>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</si>
  <si>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</si>
  <si>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</si>
  <si>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</si>
  <si>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</si>
  <si>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</si>
  <si>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</si>
  <si>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</si>
  <si>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</si>
  <si>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</si>
  <si>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</si>
  <si>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</si>
  <si>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</si>
  <si>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</si>
  <si>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</si>
  <si>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</si>
  <si>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</si>
  <si>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</si>
  <si>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</si>
  <si>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</si>
  <si>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</si>
  <si>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</si>
  <si>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</si>
  <si>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</si>
  <si>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</si>
  <si>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</si>
  <si>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</si>
  <si>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</si>
  <si>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</si>
  <si>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</si>
  <si>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</si>
  <si>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</si>
  <si>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</si>
  <si>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</si>
  <si>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</si>
  <si>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</si>
  <si>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</si>
  <si>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</si>
  <si>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</si>
  <si>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</si>
  <si>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</si>
  <si>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</si>
  <si>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</si>
  <si>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</si>
  <si>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</si>
  <si>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</si>
  <si>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</si>
  <si>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</si>
  <si>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</si>
  <si>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</si>
  <si>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</si>
  <si>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</si>
  <si>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</si>
  <si>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</si>
  <si>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</si>
  <si>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</si>
  <si>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</si>
  <si>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</si>
  <si>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</si>
  <si>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</si>
  <si>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</si>
  <si>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</si>
  <si>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</si>
  <si>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</si>
  <si>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</si>
  <si>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</si>
  <si>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</si>
  <si>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</si>
  <si>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</si>
  <si>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</si>
  <si>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</si>
  <si>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</si>
  <si>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</si>
  <si>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</si>
  <si>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</si>
  <si>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</si>
  <si>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</si>
  <si>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</si>
  <si>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</si>
  <si>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</si>
  <si>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</si>
  <si>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</si>
  <si>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</si>
  <si>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</si>
  <si>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</si>
  <si>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</si>
  <si>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</si>
  <si>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</si>
  <si>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</si>
  <si>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</si>
  <si>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</si>
  <si>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</si>
  <si>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</si>
  <si>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</si>
  <si>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</si>
  <si>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</si>
  <si>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</si>
  <si>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</si>
  <si>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</si>
  <si>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</si>
  <si>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</si>
  <si>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</si>
  <si>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</si>
  <si>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</si>
  <si>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</si>
  <si>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</si>
  <si>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</si>
  <si>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</si>
  <si>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</si>
  <si>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</si>
  <si>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</si>
  <si>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</si>
  <si>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</si>
  <si>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</si>
  <si>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</si>
  <si>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</si>
  <si>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</si>
  <si>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</si>
  <si>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</si>
  <si>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</si>
  <si>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</si>
  <si>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</si>
  <si>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</si>
  <si>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</si>
  <si>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</si>
  <si>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</si>
  <si>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</si>
  <si>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</si>
  <si>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</si>
  <si>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</si>
  <si>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</si>
  <si>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</si>
  <si>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</si>
  <si>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</si>
  <si>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</si>
  <si>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</si>
  <si>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</si>
  <si>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</si>
  <si>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</si>
  <si>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</si>
  <si>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</si>
  <si>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</si>
  <si>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</si>
  <si>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</si>
  <si>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</si>
  <si>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</si>
  <si>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</si>
  <si>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</si>
  <si>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</si>
  <si>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</si>
  <si>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</si>
  <si>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</si>
  <si>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</si>
  <si>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</si>
  <si>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</si>
  <si>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</si>
  <si>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</si>
  <si>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</si>
  <si>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</si>
  <si>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</si>
  <si>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</si>
  <si>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</si>
  <si>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</si>
  <si>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</si>
  <si>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</si>
  <si>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</si>
  <si>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</si>
  <si>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</si>
  <si>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</si>
  <si>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</si>
  <si>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</si>
  <si>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</si>
  <si>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</si>
  <si>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</si>
  <si>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</si>
  <si>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</si>
  <si>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</si>
  <si>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</si>
  <si>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</si>
  <si>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</si>
  <si>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</si>
  <si>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</si>
  <si>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</si>
  <si>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</si>
  <si>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</si>
  <si>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</si>
  <si>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</si>
  <si>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</si>
  <si>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</si>
  <si>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</si>
  <si>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</si>
  <si>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</si>
  <si>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</si>
  <si>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</si>
  <si>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</si>
  <si>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</si>
  <si>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</si>
  <si>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</si>
  <si>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</si>
  <si>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</si>
  <si>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</si>
  <si>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</si>
  <si>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</si>
  <si>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</si>
  <si>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</si>
  <si>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</si>
  <si>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</si>
  <si>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</si>
  <si>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</si>
  <si>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</si>
  <si>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</si>
  <si>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</si>
  <si>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</si>
  <si>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</si>
  <si>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</si>
  <si>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</si>
  <si>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</si>
  <si>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</si>
  <si>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</si>
  <si>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</si>
  <si>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</si>
  <si>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</si>
  <si>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</si>
  <si>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</si>
  <si>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</si>
  <si>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</si>
  <si>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</si>
  <si>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</si>
  <si>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</si>
  <si>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</si>
  <si>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</si>
  <si>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</si>
  <si>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</si>
  <si>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</si>
  <si>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</si>
  <si>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</si>
  <si>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</si>
  <si>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</si>
  <si>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</si>
  <si>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</si>
  <si>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</si>
  <si>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</si>
  <si>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</si>
  <si>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</si>
  <si>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</si>
  <si>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</si>
  <si>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</si>
  <si>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</si>
  <si>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</si>
  <si>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</si>
  <si>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</si>
  <si>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</si>
  <si>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</si>
  <si>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</si>
  <si>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</si>
  <si>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</si>
  <si>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</si>
  <si>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</si>
  <si>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</si>
  <si>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</si>
  <si>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</si>
  <si>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</si>
  <si>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</si>
  <si>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</si>
  <si>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</si>
  <si>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</si>
  <si>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</si>
  <si>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</si>
  <si>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</si>
  <si>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</si>
  <si>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</si>
  <si>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</si>
  <si>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</si>
  <si>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</si>
  <si>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</si>
  <si>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</si>
  <si>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</si>
  <si>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</si>
  <si>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</si>
  <si>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</si>
  <si>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</si>
  <si>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</si>
  <si>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</si>
  <si>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</si>
  <si>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</si>
  <si>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</si>
  <si>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</si>
  <si>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</si>
  <si>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</si>
  <si>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</si>
  <si>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</si>
  <si>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</si>
  <si>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</si>
  <si>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</si>
  <si>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</si>
  <si>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</si>
  <si>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</si>
  <si>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</si>
  <si>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</si>
  <si>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</si>
  <si>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</si>
  <si>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</si>
  <si>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</si>
  <si>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</si>
  <si>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</si>
  <si>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</si>
  <si>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</si>
  <si>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</si>
  <si>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</si>
  <si>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</si>
  <si>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</si>
  <si>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</si>
  <si>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</si>
  <si>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</si>
  <si>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</si>
  <si>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</si>
  <si>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</si>
  <si>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</si>
  <si>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</si>
  <si>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</si>
  <si>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</si>
  <si>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</si>
  <si>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</si>
  <si>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</si>
  <si>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</si>
  <si>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</si>
  <si>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</si>
  <si>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</si>
  <si>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</si>
  <si>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</si>
  <si>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</si>
  <si>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</si>
  <si>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</si>
  <si>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</si>
  <si>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</si>
  <si>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</si>
  <si>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</si>
  <si>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</si>
  <si>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</si>
  <si>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</si>
  <si>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</si>
  <si>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</si>
  <si>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</si>
  <si>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</si>
  <si>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</si>
  <si>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</si>
  <si>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</si>
  <si>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</si>
  <si>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</si>
  <si>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</si>
  <si>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</si>
  <si>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</si>
  <si>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</si>
  <si>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</si>
  <si>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</si>
  <si>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</si>
  <si>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</si>
  <si>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</si>
  <si>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</si>
  <si>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</si>
  <si>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</si>
  <si>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</si>
  <si>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</si>
  <si>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</si>
  <si>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</si>
  <si>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</si>
  <si>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</si>
  <si>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</si>
  <si>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</si>
  <si>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</si>
  <si>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</si>
  <si>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</si>
  <si>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</si>
  <si>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</si>
  <si>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</si>
  <si>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</si>
  <si>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</si>
  <si>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</si>
  <si>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</si>
  <si>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</si>
  <si>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</si>
  <si>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</si>
  <si>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</si>
  <si>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</si>
  <si>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</si>
  <si>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</si>
  <si>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</si>
  <si>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</si>
  <si>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</si>
  <si>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</si>
  <si>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</si>
  <si>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</si>
  <si>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</si>
  <si>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</si>
  <si>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</si>
  <si>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</si>
  <si>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</si>
  <si>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</si>
  <si>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</si>
  <si>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</si>
  <si>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</si>
  <si>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</si>
  <si>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</si>
  <si>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</si>
  <si>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</si>
  <si>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</si>
  <si>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</si>
  <si>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</si>
  <si>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</si>
  <si>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</si>
  <si>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</si>
  <si>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</si>
  <si>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</si>
  <si>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</si>
  <si>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</si>
  <si>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</si>
  <si>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</si>
  <si>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</si>
  <si>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</si>
  <si>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</si>
  <si>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</si>
  <si>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</si>
  <si>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</si>
  <si>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</si>
  <si>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</si>
  <si>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</si>
  <si>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</si>
  <si>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</si>
  <si>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</si>
  <si>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</si>
  <si>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</si>
  <si>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</si>
  <si>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</si>
  <si>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</si>
  <si>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</si>
  <si>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</si>
  <si>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</si>
  <si>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</si>
  <si>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</si>
  <si>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</si>
  <si>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</si>
  <si>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</si>
  <si>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</si>
  <si>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</si>
  <si>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</si>
  <si>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</si>
  <si>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</si>
  <si>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</si>
  <si>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</si>
  <si>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</si>
  <si>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</si>
  <si>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</si>
  <si>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</si>
  <si>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</si>
  <si>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</si>
  <si>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</si>
  <si>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</si>
  <si>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</si>
  <si>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</si>
  <si>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</si>
  <si>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</si>
  <si>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</si>
  <si>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</si>
  <si>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</si>
  <si>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</si>
  <si>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</si>
  <si>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</si>
  <si>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</si>
  <si>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</si>
  <si>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</si>
  <si>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</si>
  <si>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</si>
  <si>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</si>
  <si>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</si>
  <si>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</si>
  <si>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</si>
  <si>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</si>
  <si>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</si>
  <si>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</si>
  <si>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</si>
  <si>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</si>
  <si>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</si>
  <si>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</si>
  <si>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</si>
  <si>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</si>
  <si>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</si>
  <si>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</si>
  <si>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</si>
  <si>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</si>
  <si>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</si>
  <si>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</si>
  <si>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</si>
  <si>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</si>
  <si>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</si>
  <si>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</si>
  <si>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</si>
  <si>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</si>
  <si>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</si>
  <si>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</si>
  <si>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</si>
  <si>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</si>
  <si>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</si>
  <si>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</si>
  <si>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</si>
  <si>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</si>
  <si>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</si>
  <si>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</si>
  <si>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</si>
  <si>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</si>
  <si>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</si>
  <si>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</si>
  <si>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</si>
  <si>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</si>
  <si>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</si>
  <si>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</si>
  <si>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</si>
  <si>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</si>
  <si>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</si>
  <si>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</si>
  <si>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</si>
  <si>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</si>
  <si>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</si>
  <si>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</si>
  <si>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</si>
  <si>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</si>
  <si>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</si>
  <si>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</si>
  <si>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</si>
  <si>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</si>
  <si>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</si>
  <si>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</si>
  <si>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</si>
  <si>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</si>
  <si>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</si>
  <si>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</si>
  <si>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</si>
  <si>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</si>
  <si>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</si>
  <si>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</si>
  <si>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</si>
  <si>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</si>
  <si>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</si>
  <si>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</si>
  <si>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</si>
  <si>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</si>
  <si>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</si>
  <si>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</si>
  <si>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</si>
  <si>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</si>
  <si>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</si>
  <si>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</si>
  <si>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</si>
  <si>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</si>
  <si>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</si>
  <si>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</si>
  <si>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</si>
  <si>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</si>
  <si>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</si>
  <si>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</si>
  <si>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</si>
  <si>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</si>
  <si>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</si>
  <si>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</si>
  <si>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</si>
  <si>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</si>
  <si>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</si>
  <si>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</si>
  <si>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</si>
  <si>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</si>
  <si>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</si>
  <si>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</si>
  <si>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</si>
  <si>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</si>
  <si>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</si>
  <si>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</si>
  <si>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</si>
  <si>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</si>
  <si>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</si>
  <si>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</si>
  <si>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</si>
  <si>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</si>
  <si>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</si>
  <si>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</si>
  <si>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</si>
  <si>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</si>
  <si>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</si>
  <si>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</si>
  <si>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</si>
  <si>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</si>
  <si>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</si>
  <si>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</si>
  <si>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</si>
  <si>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</si>
  <si>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</si>
  <si>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</si>
  <si>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</si>
  <si>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</si>
  <si>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</si>
  <si>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</si>
  <si>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</si>
  <si>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</si>
  <si>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</si>
  <si>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</si>
  <si>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</si>
  <si>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</si>
  <si>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</si>
  <si>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</si>
  <si>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</si>
  <si>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</si>
  <si>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</si>
  <si>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</si>
  <si>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</si>
  <si>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</si>
  <si>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</si>
  <si>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</si>
  <si>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</si>
  <si>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</si>
  <si>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</si>
  <si>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</si>
  <si>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</si>
  <si>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</si>
  <si>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</si>
  <si>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</si>
  <si>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</si>
  <si>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</si>
  <si>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</si>
  <si>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</si>
  <si>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</si>
  <si>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</si>
  <si>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</si>
  <si>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</si>
  <si>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</si>
  <si>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</si>
  <si>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</si>
  <si>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</si>
  <si>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</si>
  <si>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</si>
  <si>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</si>
  <si>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</si>
  <si>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</si>
  <si>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</si>
  <si>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</si>
  <si>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</si>
  <si>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</si>
  <si>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</si>
  <si>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</si>
  <si>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</si>
  <si>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</si>
  <si>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</si>
  <si>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</si>
  <si>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</si>
  <si>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</si>
  <si>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</si>
  <si>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</si>
  <si>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</si>
  <si>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</si>
  <si>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</si>
  <si>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</si>
  <si>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</si>
  <si>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</si>
  <si>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</si>
  <si>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</si>
  <si>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</si>
  <si>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</si>
  <si>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</si>
  <si>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</si>
  <si>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</si>
  <si>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</si>
  <si>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</si>
  <si>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</si>
  <si>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</si>
  <si>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</si>
  <si>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</si>
  <si>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</si>
  <si>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</si>
  <si>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</si>
  <si>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</si>
  <si>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</si>
  <si>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</si>
  <si>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</si>
  <si>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</si>
  <si>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</si>
  <si>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</si>
  <si>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</si>
  <si>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</si>
  <si>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</si>
  <si>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</si>
  <si>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</si>
  <si>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</si>
  <si>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</si>
  <si>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</si>
  <si>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</si>
  <si>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</si>
  <si>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</si>
  <si>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</si>
  <si>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</si>
  <si>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</si>
  <si>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</si>
  <si>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</si>
  <si>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</si>
  <si>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</si>
  <si>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</si>
  <si>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</si>
  <si>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</si>
  <si>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</si>
  <si>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</si>
  <si>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</si>
  <si>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</si>
  <si>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</si>
  <si>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</si>
  <si>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</si>
  <si>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</si>
  <si>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</si>
  <si>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</si>
  <si>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</si>
  <si>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</si>
  <si>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</si>
  <si>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</si>
  <si>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</si>
  <si>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</si>
  <si>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</si>
  <si>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</si>
  <si>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</si>
  <si>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</si>
  <si>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</si>
  <si>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</si>
  <si>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</si>
  <si>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</si>
  <si>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</si>
  <si>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</si>
  <si>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</si>
  <si>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</si>
  <si>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</si>
  <si>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</si>
  <si>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</si>
  <si>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</si>
  <si>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</si>
  <si>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</si>
  <si>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</si>
  <si>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</si>
  <si>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</si>
  <si>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</si>
  <si>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</si>
  <si>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</si>
  <si>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</si>
  <si>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</si>
  <si>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</si>
  <si>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</si>
  <si>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</si>
  <si>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</si>
  <si>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</si>
  <si>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</si>
  <si>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</si>
  <si>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</si>
  <si>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</si>
  <si>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</si>
  <si>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</si>
  <si>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</si>
  <si>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</si>
  <si>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</si>
  <si>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</si>
  <si>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</si>
  <si>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</si>
  <si>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</si>
  <si>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</si>
  <si>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</si>
  <si>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</si>
  <si>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</si>
  <si>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</si>
  <si>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</si>
  <si>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</si>
  <si>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</si>
  <si>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</si>
  <si>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</si>
  <si>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</si>
  <si>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</si>
  <si>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</si>
  <si>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</si>
  <si>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</si>
  <si>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</si>
  <si>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</si>
  <si>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</si>
  <si>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</si>
  <si>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</si>
  <si>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</si>
  <si>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</si>
  <si>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</si>
  <si>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</si>
  <si>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</si>
  <si>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</si>
  <si>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</si>
  <si>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</si>
  <si>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</si>
  <si>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</si>
  <si>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</si>
  <si>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</si>
  <si>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</si>
  <si>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</si>
  <si>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</si>
  <si>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</si>
  <si>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</si>
  <si>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</si>
  <si>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</si>
  <si>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</si>
  <si>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</si>
  <si>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</si>
  <si>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</si>
  <si>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</si>
  <si>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</si>
  <si>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</si>
  <si>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</si>
  <si>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</si>
  <si>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</si>
  <si>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</si>
  <si>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</si>
  <si>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</si>
  <si>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</si>
  <si>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</si>
  <si>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</si>
  <si>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</si>
  <si>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</si>
  <si>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</si>
  <si>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</si>
  <si>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</si>
  <si>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</si>
  <si>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</si>
  <si>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</si>
  <si>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</si>
  <si>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</si>
  <si>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</si>
  <si>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</si>
  <si>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</si>
  <si>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</si>
  <si>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</si>
  <si>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</si>
  <si>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</si>
  <si>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</si>
  <si>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</si>
  <si>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</si>
  <si>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</si>
  <si>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</si>
  <si>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</si>
  <si>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</si>
  <si>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</si>
  <si>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</si>
  <si>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</si>
  <si>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</si>
  <si>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</si>
  <si>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</si>
  <si>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</si>
  <si>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</si>
  <si>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</si>
  <si>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</si>
  <si>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</si>
  <si>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</si>
  <si>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</si>
  <si>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</si>
  <si>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</si>
  <si>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</si>
  <si>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</si>
  <si>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</si>
  <si>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</si>
  <si>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</si>
  <si>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</si>
  <si>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</si>
  <si>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</si>
  <si>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</si>
  <si>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</si>
  <si>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</si>
  <si>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</si>
  <si>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</si>
  <si>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</si>
  <si>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</si>
  <si>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</si>
  <si>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</si>
  <si>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</si>
  <si>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</si>
  <si>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</si>
  <si>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</si>
  <si>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</si>
  <si>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</si>
  <si>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</si>
  <si>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</si>
  <si>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</si>
  <si>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</si>
  <si>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</si>
  <si>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</si>
  <si>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</si>
  <si>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</si>
  <si>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</si>
  <si>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</si>
  <si>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</si>
  <si>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</si>
  <si>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</si>
  <si>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</si>
  <si>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</si>
  <si>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</si>
  <si>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</si>
  <si>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</si>
  <si>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</si>
  <si>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</si>
  <si>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</si>
  <si>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</si>
  <si>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</si>
  <si>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</si>
  <si>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</si>
  <si>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</si>
  <si>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</si>
  <si>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</si>
  <si>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</si>
  <si>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</si>
  <si>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</si>
  <si>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</si>
  <si>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</si>
  <si>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</si>
  <si>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</si>
  <si>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</si>
  <si>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</si>
  <si>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</si>
  <si>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</si>
  <si>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</si>
  <si>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</si>
  <si>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</si>
  <si>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</si>
  <si>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</si>
  <si>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</si>
  <si>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</si>
  <si>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</si>
  <si>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</si>
  <si>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</si>
  <si>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</si>
  <si>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</si>
  <si>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</si>
  <si>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</si>
  <si>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</si>
  <si>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</si>
  <si>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</si>
  <si>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</si>
  <si>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</si>
  <si>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</si>
  <si>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</si>
  <si>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</si>
  <si>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</si>
  <si>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</si>
  <si>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</si>
  <si>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</si>
  <si>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</si>
  <si>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</si>
  <si>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</si>
  <si>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</si>
  <si>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</si>
  <si>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</si>
  <si>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</si>
  <si>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</si>
  <si>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</si>
  <si>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</si>
  <si>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</si>
  <si>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</si>
  <si>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</si>
  <si>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</si>
  <si>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</si>
  <si>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</si>
  <si>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</si>
  <si>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</si>
  <si>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</si>
  <si>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</si>
  <si>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</si>
  <si>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</si>
  <si>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</si>
  <si>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</si>
  <si>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</si>
  <si>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</si>
  <si>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</si>
  <si>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</si>
  <si>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</si>
  <si>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</si>
  <si>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</si>
  <si>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</si>
  <si>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</si>
  <si>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</si>
  <si>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</si>
  <si>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</si>
  <si>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</si>
  <si>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</si>
  <si>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</si>
  <si>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</si>
  <si>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</si>
  <si>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</si>
  <si>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</si>
  <si>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</si>
  <si>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</si>
  <si>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</si>
  <si>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</si>
  <si>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</si>
  <si>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</si>
  <si>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</si>
  <si>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</si>
  <si>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</si>
  <si>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</si>
  <si>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</si>
  <si>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</si>
  <si>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</si>
  <si>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</si>
  <si>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</si>
  <si>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</si>
  <si>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</si>
  <si>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</si>
  <si>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</si>
  <si>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</si>
  <si>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</si>
  <si>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</si>
  <si>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</si>
  <si>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</si>
  <si>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</si>
  <si>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</si>
  <si>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</si>
  <si>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</si>
  <si>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</si>
  <si>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</si>
  <si>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</si>
  <si>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</si>
  <si>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</si>
  <si>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</si>
  <si>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</si>
  <si>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</si>
  <si>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</si>
  <si>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</si>
  <si>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</si>
  <si>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</si>
  <si>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</si>
  <si>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</si>
  <si>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</si>
  <si>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</si>
  <si>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</si>
  <si>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</si>
  <si>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</si>
  <si>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</si>
  <si>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</si>
  <si>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</si>
  <si>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</si>
  <si>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</si>
  <si>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</si>
  <si>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</si>
  <si>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</si>
  <si>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</si>
  <si>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</si>
  <si>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</si>
  <si>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</si>
  <si>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</si>
  <si>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</si>
  <si>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</si>
  <si>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</si>
  <si>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</si>
  <si>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</si>
  <si>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</si>
  <si>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</si>
  <si>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</si>
  <si>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</si>
  <si>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</si>
  <si>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</si>
  <si>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</si>
  <si>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</si>
  <si>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</si>
  <si>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</si>
  <si>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</si>
  <si>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</si>
  <si>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</si>
  <si>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</si>
  <si>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</si>
  <si>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</si>
  <si>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</si>
  <si>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</si>
  <si>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</si>
  <si>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</si>
  <si>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</si>
  <si>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</si>
  <si>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</si>
  <si>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</si>
  <si>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</si>
  <si>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</si>
  <si>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</si>
  <si>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</si>
  <si>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</si>
  <si>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</si>
  <si>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</si>
  <si>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</si>
  <si>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</si>
  <si>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</si>
  <si>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</si>
  <si>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</si>
  <si>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</si>
  <si>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</si>
  <si>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</si>
  <si>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</si>
  <si>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</si>
  <si>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</si>
  <si>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</si>
  <si>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</si>
  <si>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</si>
  <si>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</si>
  <si>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</si>
  <si>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</si>
  <si>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</si>
  <si>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</si>
  <si>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</si>
  <si>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</si>
  <si>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</si>
  <si>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</si>
  <si>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</si>
  <si>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</si>
  <si>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</si>
  <si>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</si>
  <si>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</si>
  <si>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</si>
  <si>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</si>
  <si>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</si>
  <si>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</si>
  <si>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</si>
  <si>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</si>
  <si>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</si>
  <si>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</si>
  <si>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</si>
  <si>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</si>
  <si>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</si>
  <si>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</si>
  <si>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</si>
  <si>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</si>
  <si>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</si>
  <si>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</si>
  <si>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</si>
  <si>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</si>
  <si>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</si>
  <si>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</si>
  <si>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</si>
  <si>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</si>
  <si>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</si>
  <si>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</si>
  <si>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</si>
  <si>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</si>
  <si>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</si>
  <si>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</si>
  <si>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</si>
  <si>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</si>
  <si>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</si>
  <si>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</si>
  <si>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</si>
  <si>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</si>
  <si>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</si>
  <si>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</si>
  <si>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</si>
  <si>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</si>
  <si>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</si>
  <si>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</si>
  <si>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</si>
  <si>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</si>
  <si>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</si>
  <si>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</si>
  <si>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</si>
  <si>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</si>
  <si>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</si>
  <si>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</si>
  <si>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</si>
  <si>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</si>
  <si>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</si>
  <si>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</si>
  <si>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</si>
  <si>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</si>
  <si>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</si>
  <si>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</si>
  <si>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</si>
  <si>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</si>
  <si>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</si>
  <si>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</si>
  <si>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</si>
  <si>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</si>
  <si>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</si>
  <si>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</si>
  <si>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</si>
  <si>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</si>
  <si>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</si>
  <si>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</si>
  <si>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</si>
  <si>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</si>
  <si>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</si>
  <si>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</si>
  <si>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</si>
  <si>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</si>
  <si>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</si>
  <si>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</si>
  <si>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</si>
  <si>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</si>
  <si>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</si>
  <si>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</si>
  <si>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</si>
  <si>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</si>
  <si>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</si>
  <si>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</si>
  <si>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</si>
  <si>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</si>
  <si>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</si>
  <si>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</si>
  <si>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</si>
  <si>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</si>
  <si>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</si>
  <si>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</si>
  <si>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</si>
  <si>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</si>
  <si>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</si>
  <si>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</si>
  <si>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</si>
  <si>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</si>
  <si>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</si>
  <si>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</si>
  <si>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</si>
  <si>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</si>
  <si>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</si>
  <si>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</si>
  <si>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</si>
  <si>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</si>
  <si>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</si>
  <si>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</si>
  <si>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</si>
  <si>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</si>
  <si>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</si>
  <si>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</si>
  <si>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</si>
  <si>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</si>
  <si>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</si>
  <si>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</si>
  <si>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</si>
  <si>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</si>
  <si>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</si>
  <si>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</si>
  <si>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</si>
  <si>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</si>
  <si>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</si>
  <si>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</si>
  <si>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</si>
  <si>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</si>
  <si>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</si>
  <si>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</si>
  <si>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</si>
  <si>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</si>
  <si>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</si>
  <si>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</si>
  <si>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</si>
  <si>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</si>
  <si>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</si>
  <si>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</si>
  <si>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</si>
  <si>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</si>
  <si>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</si>
  <si>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</si>
  <si>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</si>
  <si>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</si>
  <si>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</si>
  <si>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</si>
  <si>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</si>
  <si>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</si>
  <si>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</si>
  <si>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</si>
  <si>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</si>
  <si>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</si>
  <si>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</si>
  <si>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</si>
  <si>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</si>
  <si>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</si>
  <si>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</si>
  <si>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</si>
  <si>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</si>
  <si>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</si>
  <si>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</si>
  <si>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</si>
  <si>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</si>
  <si>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</si>
  <si>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</si>
  <si>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</si>
  <si>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</si>
  <si>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</si>
  <si>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</si>
  <si>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</si>
  <si>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</si>
  <si>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</si>
  <si>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</si>
  <si>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</si>
  <si>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</si>
  <si>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</si>
  <si>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</si>
  <si>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</si>
  <si>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</si>
  <si>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</si>
  <si>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</si>
  <si>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</si>
  <si>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</si>
  <si>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</si>
  <si>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</si>
  <si>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</si>
  <si>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</si>
  <si>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</si>
  <si>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</si>
  <si>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</si>
  <si>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</si>
  <si>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</si>
  <si>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</si>
  <si>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</si>
  <si>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</si>
  <si>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</si>
  <si>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</si>
  <si>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</si>
  <si>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</si>
  <si>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</si>
  <si>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</si>
  <si>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</si>
  <si>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</si>
  <si>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</si>
  <si>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</si>
  <si>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</si>
  <si>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</si>
  <si>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</si>
  <si>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</si>
  <si>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</si>
  <si>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</si>
  <si>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</si>
  <si>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</si>
  <si>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</si>
  <si>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</si>
  <si>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</si>
  <si>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</si>
  <si>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</si>
  <si>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</si>
  <si>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</si>
  <si>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</si>
  <si>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</si>
  <si>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</si>
  <si>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</si>
  <si>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</si>
  <si>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</si>
  <si>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</si>
  <si>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</si>
  <si>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</si>
  <si>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</si>
  <si>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</si>
  <si>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</si>
  <si>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</si>
  <si>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</si>
  <si>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</si>
  <si>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</si>
  <si>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</si>
  <si>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</si>
  <si>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</si>
  <si>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</si>
  <si>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</si>
  <si>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</si>
  <si>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</si>
  <si>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</si>
  <si>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</si>
  <si>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</si>
  <si>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</si>
  <si>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</si>
  <si>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</si>
  <si>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</si>
  <si>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</si>
  <si>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</si>
  <si>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</si>
  <si>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</si>
  <si>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</si>
  <si>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</si>
  <si>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</si>
  <si>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</si>
  <si>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</si>
  <si>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</si>
  <si>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</si>
  <si>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</si>
  <si>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</si>
  <si>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</si>
  <si>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</si>
  <si>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</si>
  <si>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</si>
  <si>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</si>
  <si>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</si>
  <si>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</si>
  <si>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</si>
  <si>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</si>
  <si>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</si>
  <si>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</si>
  <si>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</si>
  <si>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</si>
  <si>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</si>
  <si>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</si>
  <si>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</si>
  <si>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</si>
  <si>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</si>
  <si>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</si>
  <si>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</si>
  <si>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</si>
  <si>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</si>
  <si>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</si>
  <si>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</si>
  <si>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</si>
  <si>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</si>
  <si>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</si>
  <si>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</si>
  <si>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</si>
  <si>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</si>
  <si>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</si>
  <si>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</si>
  <si>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</si>
  <si>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</si>
  <si>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</si>
  <si>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</si>
  <si>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</si>
  <si>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</si>
  <si>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</si>
  <si>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</si>
  <si>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</si>
  <si>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</si>
  <si>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</si>
  <si>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</si>
  <si>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</si>
  <si>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</si>
  <si>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</si>
  <si>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</si>
  <si>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</si>
  <si>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</si>
  <si>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</si>
  <si>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</si>
  <si>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</si>
  <si>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</si>
  <si>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</si>
  <si>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</si>
  <si>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</si>
  <si>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</si>
  <si>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</si>
  <si>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</si>
  <si>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</si>
  <si>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</si>
  <si>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</si>
  <si>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</si>
  <si>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</si>
  <si>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</si>
  <si>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</si>
  <si>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</si>
  <si>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</si>
  <si>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</si>
  <si>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</si>
  <si>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</si>
  <si>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</si>
  <si>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</si>
  <si>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</si>
  <si>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</si>
  <si>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</si>
  <si>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</si>
  <si>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</si>
  <si>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</si>
  <si>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</si>
  <si>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</si>
  <si>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</si>
  <si>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</si>
  <si>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</si>
  <si>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</si>
  <si>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</si>
  <si>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</si>
  <si>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</si>
  <si>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</si>
  <si>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</si>
  <si>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</si>
  <si>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</si>
  <si>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</si>
  <si>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</si>
  <si>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</si>
  <si>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</si>
  <si>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</si>
  <si>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</si>
  <si>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</si>
  <si>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</si>
  <si>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</si>
  <si>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</si>
  <si>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</si>
  <si>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</si>
  <si>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</si>
  <si>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</si>
  <si>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</si>
  <si>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</si>
  <si>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</si>
  <si>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</si>
  <si>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</si>
  <si>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</si>
  <si>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</si>
  <si>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</si>
  <si>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</si>
  <si>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</si>
  <si>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</si>
  <si>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</si>
  <si>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</si>
  <si>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</si>
  <si>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</si>
  <si>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</si>
  <si>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</si>
  <si>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</si>
  <si>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</si>
  <si>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</si>
  <si>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</si>
  <si>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</si>
  <si>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</si>
  <si>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</si>
  <si>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</si>
  <si>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</si>
  <si>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</si>
  <si>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</si>
  <si>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</si>
  <si>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</si>
  <si>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</si>
  <si>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</si>
  <si>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</si>
  <si>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</si>
  <si>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</si>
  <si>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</si>
  <si>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</si>
  <si>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</si>
  <si>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</si>
  <si>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</si>
  <si>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</si>
  <si>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</si>
  <si>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</si>
  <si>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</si>
  <si>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</si>
  <si>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</si>
  <si>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</si>
  <si>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</si>
  <si>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</si>
  <si>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</si>
  <si>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</si>
  <si>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</si>
  <si>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</si>
  <si>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</si>
  <si>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</si>
  <si>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</si>
  <si>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</si>
  <si>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</si>
  <si>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</si>
  <si>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</si>
  <si>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</si>
  <si>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</si>
  <si>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</si>
  <si>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</si>
  <si>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</si>
  <si>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</si>
  <si>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</si>
  <si>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</si>
  <si>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</si>
  <si>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</si>
  <si>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</si>
  <si>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</si>
  <si>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</si>
  <si>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</si>
  <si>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</si>
  <si>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</si>
  <si>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</si>
  <si>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</si>
  <si>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</si>
  <si>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</si>
  <si>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</si>
  <si>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</si>
  <si>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</si>
  <si>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</si>
  <si>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</si>
  <si>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</si>
  <si>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</si>
  <si>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</si>
  <si>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</si>
  <si>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</si>
  <si>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</si>
  <si>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</si>
  <si>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</si>
  <si>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</si>
  <si>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</si>
  <si>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</si>
  <si>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</si>
  <si>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</si>
  <si>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</si>
  <si>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</si>
  <si>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</si>
  <si>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</si>
  <si>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</si>
  <si>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</si>
  <si>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</si>
  <si>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</si>
  <si>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</si>
  <si>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</si>
  <si>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</si>
  <si>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</si>
  <si>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</si>
  <si>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</si>
  <si>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</si>
  <si>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</si>
  <si>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</si>
  <si>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</si>
  <si>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</si>
  <si>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</si>
  <si>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</si>
  <si>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</si>
  <si>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</si>
  <si>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</si>
  <si>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</si>
  <si>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</si>
  <si>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</si>
  <si>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</si>
  <si>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</si>
  <si>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</si>
  <si>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</si>
  <si>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</si>
  <si>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</si>
  <si>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</si>
  <si>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</si>
  <si>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</si>
  <si>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</si>
  <si>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</si>
  <si>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</si>
  <si>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</si>
  <si>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</si>
  <si>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</si>
  <si>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</si>
  <si>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</si>
  <si>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</si>
  <si>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</si>
  <si>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</si>
  <si>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</si>
  <si>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</si>
  <si>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</si>
  <si>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</si>
  <si>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</si>
  <si>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</si>
  <si>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</si>
  <si>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</si>
  <si>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</si>
  <si>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</si>
  <si>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</si>
  <si>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</si>
  <si>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</si>
  <si>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</si>
  <si>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</si>
  <si>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</si>
  <si>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</si>
  <si>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</si>
  <si>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</si>
  <si>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</si>
  <si>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</si>
  <si>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</si>
  <si>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</si>
  <si>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</si>
  <si>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</si>
  <si>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</si>
  <si>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</si>
  <si>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</si>
  <si>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</si>
  <si>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</si>
  <si>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</si>
  <si>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</si>
  <si>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</si>
  <si>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</si>
  <si>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</si>
  <si>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</si>
  <si>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</si>
  <si>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</si>
  <si>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</si>
  <si>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</si>
  <si>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</si>
  <si>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</si>
  <si>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</si>
  <si>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</si>
  <si>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</si>
  <si>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</si>
  <si>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</si>
  <si>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</si>
  <si>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</si>
  <si>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</si>
  <si>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</si>
  <si>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</si>
  <si>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</si>
  <si>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</si>
  <si>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</si>
  <si>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</si>
  <si>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</si>
  <si>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</si>
  <si>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</si>
  <si>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</si>
  <si>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</si>
  <si>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</si>
  <si>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</si>
  <si>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</si>
  <si>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</si>
  <si>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</si>
  <si>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</si>
  <si>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</si>
  <si>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</si>
  <si>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</si>
  <si>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</si>
  <si>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</si>
  <si>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</si>
  <si>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</si>
  <si>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</si>
  <si>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</si>
  <si>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</si>
  <si>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</si>
  <si>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</si>
  <si>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</si>
  <si>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</si>
  <si>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</si>
  <si>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</si>
  <si>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</si>
  <si>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</si>
  <si>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</si>
  <si>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</si>
  <si>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</si>
  <si>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</si>
  <si>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</si>
  <si>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</si>
  <si>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</si>
  <si>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</si>
  <si>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</si>
  <si>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</si>
  <si>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</si>
  <si>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</si>
  <si>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</si>
  <si>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</si>
  <si>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</si>
  <si>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</si>
  <si>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</si>
  <si>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</si>
  <si>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</si>
  <si>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</si>
  <si>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</si>
  <si>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</si>
  <si>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</si>
  <si>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</si>
  <si>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</si>
  <si>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</si>
  <si>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</si>
  <si>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</si>
  <si>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</si>
  <si>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</si>
  <si>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</si>
  <si>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</si>
  <si>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</si>
  <si>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</si>
  <si>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</si>
  <si>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</si>
  <si>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</si>
  <si>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</si>
  <si>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</si>
  <si>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</si>
  <si>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</si>
  <si>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</si>
  <si>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</si>
  <si>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</si>
  <si>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</si>
  <si>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</si>
  <si>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</si>
  <si>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</si>
  <si>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</si>
  <si>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</si>
  <si>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</si>
  <si>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</si>
  <si>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</si>
  <si>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</si>
  <si>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</si>
  <si>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</si>
  <si>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</si>
  <si>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</si>
  <si>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</si>
  <si>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</si>
  <si>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</si>
  <si>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</si>
  <si>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</si>
  <si>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</si>
  <si>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</si>
  <si>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</si>
  <si>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</si>
  <si>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</si>
  <si>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</si>
  <si>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</si>
  <si>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</si>
  <si>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</si>
  <si>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</si>
  <si>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</si>
  <si>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</si>
  <si>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</si>
  <si>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</si>
  <si>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</si>
  <si>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</si>
  <si>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</si>
  <si>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</si>
  <si>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</si>
  <si>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</si>
  <si>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</si>
  <si>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</si>
  <si>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</si>
  <si>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</si>
  <si>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</si>
  <si>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</si>
  <si>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</si>
  <si>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</si>
  <si>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</si>
  <si>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</si>
  <si>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</si>
  <si>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</si>
  <si>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</si>
  <si>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</si>
  <si>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</si>
  <si>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</si>
  <si>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</si>
  <si>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</si>
  <si>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</si>
  <si>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</si>
  <si>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</si>
  <si>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</si>
  <si>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</si>
  <si>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</si>
  <si>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</si>
  <si>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</si>
  <si>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</si>
  <si>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</si>
  <si>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</si>
  <si>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</si>
  <si>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</si>
  <si>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</si>
  <si>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</si>
  <si>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</si>
  <si>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</si>
  <si>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</si>
  <si>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</si>
  <si>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</si>
  <si>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</si>
  <si>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</si>
  <si>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</si>
  <si>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</si>
  <si>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</si>
  <si>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</si>
  <si>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</si>
  <si>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</si>
  <si>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</si>
  <si>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</si>
  <si>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</si>
  <si>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</si>
  <si>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</si>
  <si>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</si>
  <si>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</si>
  <si>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</si>
  <si>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</si>
  <si>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</si>
  <si>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</si>
  <si>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</si>
  <si>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</si>
  <si>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</si>
  <si>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</si>
  <si>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</si>
  <si>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</si>
  <si>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</si>
  <si>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</si>
  <si>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</si>
  <si>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</si>
  <si>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</si>
  <si>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</si>
  <si>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</si>
  <si>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</si>
  <si>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</si>
  <si>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</si>
  <si>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</si>
  <si>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</si>
  <si>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</si>
  <si>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</si>
  <si>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</si>
  <si>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</si>
  <si>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</si>
  <si>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</si>
  <si>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</si>
  <si>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</si>
  <si>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</si>
  <si>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</si>
  <si>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</si>
  <si>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</si>
  <si>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</si>
  <si>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</si>
  <si>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</si>
  <si>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</si>
  <si>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</si>
  <si>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</si>
  <si>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</si>
  <si>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</si>
  <si>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</si>
  <si>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</si>
  <si>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</si>
  <si>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</si>
  <si>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</si>
  <si>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</si>
  <si>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</si>
  <si>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</si>
  <si>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</si>
  <si>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</si>
  <si>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</si>
  <si>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</si>
  <si>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</si>
  <si>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</si>
  <si>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</si>
  <si>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</si>
  <si>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</si>
  <si>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</si>
  <si>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</si>
  <si>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</si>
  <si>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</si>
  <si>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</si>
  <si>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</si>
  <si>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</si>
  <si>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</si>
  <si>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</si>
  <si>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</si>
  <si>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</si>
  <si>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</si>
  <si>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</si>
  <si>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</si>
  <si>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</si>
  <si>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</si>
  <si>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</si>
  <si>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</si>
  <si>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</si>
  <si>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</si>
  <si>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</si>
  <si>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</si>
  <si>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</si>
  <si>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</si>
  <si>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</si>
  <si>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</si>
  <si>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</si>
  <si>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</si>
  <si>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</si>
  <si>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</si>
  <si>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</si>
  <si>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</si>
  <si>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</si>
  <si>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</si>
  <si>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</si>
  <si>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</si>
  <si>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</si>
  <si>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</si>
  <si>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</si>
  <si>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</si>
  <si>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</si>
  <si>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</si>
  <si>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</si>
  <si>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</si>
  <si>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</si>
  <si>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</si>
  <si>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</si>
  <si>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</si>
  <si>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</si>
  <si>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</si>
  <si>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</si>
  <si>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</si>
  <si>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</si>
  <si>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</si>
  <si>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</si>
  <si>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</si>
  <si>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</si>
  <si>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</si>
  <si>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</si>
  <si>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</si>
  <si>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</si>
  <si>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</si>
  <si>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</si>
  <si>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</si>
  <si>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</si>
  <si>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</si>
  <si>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</si>
  <si>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</si>
  <si>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</si>
  <si>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</si>
  <si>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</si>
  <si>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</si>
  <si>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</si>
  <si>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</si>
  <si>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</si>
  <si>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</si>
  <si>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</si>
  <si>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</si>
  <si>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</si>
  <si>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</si>
  <si>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</si>
  <si>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</si>
  <si>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</si>
  <si>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</si>
  <si>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</si>
  <si>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</si>
  <si>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</si>
  <si>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</si>
  <si>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</si>
  <si>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</si>
  <si>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</si>
  <si>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</si>
  <si>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</si>
  <si>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</si>
  <si>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</si>
  <si>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</si>
  <si>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</si>
  <si>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</si>
  <si>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</si>
  <si>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</si>
  <si>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</si>
  <si>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</si>
  <si>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</si>
  <si>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</si>
  <si>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</si>
  <si>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</si>
  <si>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</si>
  <si>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</si>
  <si>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</si>
  <si>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</si>
  <si>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</si>
  <si>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</si>
  <si>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</si>
  <si>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</si>
  <si>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</si>
  <si>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</si>
  <si>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</si>
  <si>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</si>
  <si>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</si>
  <si>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</si>
  <si>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</si>
  <si>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</si>
  <si>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</si>
  <si>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</si>
  <si>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</si>
  <si>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</si>
  <si>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</si>
  <si>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</si>
  <si>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</si>
  <si>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</si>
  <si>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</si>
  <si>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</si>
  <si>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</si>
  <si>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</si>
  <si>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</si>
  <si>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</si>
  <si>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</si>
  <si>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</si>
  <si>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</si>
  <si>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</si>
  <si>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</si>
  <si>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</si>
  <si>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</si>
  <si>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</si>
  <si>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</si>
  <si>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</si>
  <si>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</si>
  <si>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</si>
  <si>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</si>
  <si>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</si>
  <si>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</si>
  <si>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</si>
  <si>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</si>
  <si>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</si>
  <si>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</si>
  <si>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</si>
  <si>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</si>
  <si>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</si>
  <si>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</si>
  <si>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</si>
  <si>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</si>
  <si>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</si>
  <si>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</si>
  <si>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</si>
  <si>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</si>
  <si>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</si>
  <si>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</si>
  <si>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</si>
  <si>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</si>
  <si>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</si>
  <si>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</si>
  <si>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</si>
  <si>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</si>
  <si>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</si>
  <si>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</si>
  <si>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</si>
  <si>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</si>
  <si>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</si>
  <si>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</si>
  <si>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</si>
  <si>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</si>
  <si>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</si>
  <si>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</si>
  <si>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</si>
  <si>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</si>
  <si>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</si>
  <si>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</si>
  <si>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</si>
  <si>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</si>
  <si>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</si>
  <si>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</si>
  <si>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</si>
  <si>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</si>
  <si>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</si>
  <si>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</si>
  <si>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</si>
  <si>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</si>
  <si>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</si>
  <si>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</si>
  <si>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</si>
  <si>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</si>
  <si>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</si>
  <si>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</si>
  <si>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</si>
  <si>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</si>
  <si>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</si>
  <si>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</si>
  <si>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</si>
  <si>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</si>
  <si>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</si>
  <si>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</si>
  <si>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</si>
  <si>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</si>
  <si>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</si>
  <si>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</si>
  <si>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</si>
  <si>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</si>
  <si>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</si>
  <si>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</si>
  <si>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</si>
  <si>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</si>
  <si>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</si>
  <si>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</si>
  <si>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</si>
  <si>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</si>
  <si>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</si>
  <si>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</si>
  <si>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</si>
  <si>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</si>
  <si>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</si>
  <si>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</si>
  <si>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</si>
  <si>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</si>
  <si>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</si>
  <si>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</si>
  <si>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</si>
  <si>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</si>
  <si>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</si>
  <si>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</si>
  <si>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</si>
  <si>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</si>
  <si>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</si>
  <si>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</si>
  <si>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</si>
  <si>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</si>
  <si>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</si>
  <si>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</si>
  <si>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</si>
  <si>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</si>
  <si>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</si>
  <si>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</si>
  <si>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</si>
  <si>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</si>
  <si>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</si>
  <si>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</si>
  <si>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</si>
  <si>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</si>
  <si>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</si>
  <si>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</si>
  <si>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</si>
  <si>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</si>
  <si>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</si>
  <si>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</si>
  <si>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</si>
  <si>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</si>
  <si>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</si>
  <si>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</si>
  <si>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</si>
  <si>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</si>
  <si>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</si>
  <si>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</si>
  <si>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</si>
  <si>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</si>
  <si>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</si>
  <si>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</si>
  <si>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</si>
  <si>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</si>
  <si>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</si>
  <si>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</si>
  <si>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</si>
  <si>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</si>
  <si>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</si>
  <si>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</si>
  <si>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</si>
  <si>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</si>
  <si>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</si>
  <si>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</si>
  <si>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</si>
  <si>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</si>
  <si>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</si>
  <si>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</si>
  <si>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</si>
  <si>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</si>
  <si>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</si>
  <si>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</si>
  <si>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</si>
  <si>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</si>
  <si>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</si>
  <si>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</si>
  <si>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</si>
  <si>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</si>
  <si>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</si>
  <si>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</si>
  <si>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</si>
  <si>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</si>
  <si>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</si>
  <si>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</si>
  <si>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</si>
  <si>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</si>
  <si>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</si>
  <si>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</si>
  <si>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</si>
  <si>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</si>
  <si>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</si>
  <si>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</si>
  <si>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</si>
  <si>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</si>
  <si>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</si>
  <si>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</si>
  <si>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</si>
  <si>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</si>
  <si>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</si>
  <si>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</si>
  <si>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</si>
  <si>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</si>
  <si>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</si>
  <si>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</si>
  <si>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</si>
  <si>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</si>
  <si>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</si>
  <si>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</si>
  <si>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</si>
  <si>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</si>
  <si>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</si>
  <si>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</si>
  <si>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</si>
  <si>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</si>
  <si>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</si>
  <si>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</si>
  <si>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</si>
  <si>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</si>
  <si>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</si>
  <si>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</si>
  <si>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</si>
  <si>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</si>
  <si>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</si>
  <si>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</si>
  <si>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</si>
  <si>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</si>
  <si>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</si>
  <si>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</si>
  <si>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</si>
  <si>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</si>
  <si>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</si>
  <si>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</si>
  <si>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</si>
  <si>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</si>
  <si>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</si>
  <si>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</si>
  <si>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</si>
  <si>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</si>
  <si>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</si>
  <si>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</si>
  <si>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</si>
  <si>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</si>
  <si>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</si>
  <si>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</si>
  <si>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</si>
  <si>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</si>
  <si>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</si>
  <si>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</si>
  <si>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</si>
  <si>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</si>
  <si>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</si>
  <si>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</si>
  <si>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</si>
  <si>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</si>
  <si>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</si>
  <si>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</si>
  <si>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</si>
  <si>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</si>
  <si>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</si>
  <si>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</si>
  <si>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</si>
  <si>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</si>
  <si>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</si>
  <si>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</si>
  <si>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</si>
  <si>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</si>
  <si>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</si>
  <si>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</si>
  <si>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</si>
  <si>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</si>
  <si>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</si>
  <si>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</si>
  <si>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</si>
  <si>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</si>
  <si>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</si>
  <si>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</si>
  <si>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</si>
  <si>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</si>
  <si>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</si>
  <si>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</si>
  <si>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</si>
  <si>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</si>
  <si>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</si>
  <si>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</si>
  <si>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</si>
  <si>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</si>
  <si>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</si>
  <si>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</si>
  <si>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</si>
  <si>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</si>
  <si>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</si>
  <si>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</si>
  <si>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</si>
  <si>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</si>
  <si>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</si>
  <si>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</si>
  <si>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</si>
  <si>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</si>
  <si>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</si>
  <si>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</si>
  <si>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</si>
  <si>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</si>
  <si>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</si>
  <si>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</si>
  <si>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</si>
  <si>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</si>
  <si>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</si>
  <si>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</si>
  <si>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</si>
  <si>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</si>
  <si>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</si>
  <si>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</si>
  <si>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</si>
  <si>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</si>
  <si>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</si>
  <si>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</si>
  <si>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</si>
  <si>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</si>
  <si>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</si>
  <si>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</si>
  <si>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</si>
  <si>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</si>
  <si>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</si>
  <si>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</si>
  <si>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</si>
  <si>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</si>
  <si>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</si>
  <si>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</si>
  <si>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</si>
  <si>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</si>
  <si>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</si>
  <si>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</si>
  <si>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</si>
  <si>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</si>
  <si>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</si>
  <si>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</si>
  <si>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</si>
  <si>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</si>
  <si>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</si>
  <si>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</si>
  <si>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</si>
  <si>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</si>
  <si>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</si>
  <si>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</si>
  <si>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</si>
  <si>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</si>
  <si>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</si>
  <si>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</si>
  <si>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</si>
  <si>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</si>
  <si>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</si>
  <si>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</si>
  <si>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</si>
  <si>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</si>
  <si>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</si>
  <si>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</si>
  <si>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</si>
  <si>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</si>
  <si>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</si>
  <si>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</si>
  <si>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</si>
  <si>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</si>
  <si>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</si>
  <si>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</si>
  <si>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</si>
  <si>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</si>
  <si>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</si>
  <si>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</si>
  <si>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</si>
  <si>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</si>
  <si>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</si>
  <si>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</si>
  <si>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</si>
  <si>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</si>
  <si>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</si>
  <si>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</si>
  <si>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</si>
  <si>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</si>
  <si>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</si>
  <si>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</si>
  <si>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</si>
  <si>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</si>
  <si>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</si>
  <si>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</si>
  <si>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</si>
  <si>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</si>
  <si>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</si>
  <si>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</si>
  <si>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</si>
  <si>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</si>
  <si>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</si>
  <si>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</si>
  <si>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</si>
  <si>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</si>
  <si>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</si>
  <si>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</si>
  <si>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</si>
  <si>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</si>
  <si>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</si>
  <si>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</si>
  <si>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</si>
  <si>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</si>
  <si>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</si>
  <si>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</si>
  <si>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</si>
  <si>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</si>
  <si>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</si>
  <si>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</si>
  <si>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</si>
  <si>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</si>
  <si>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</si>
  <si>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</si>
  <si>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</si>
  <si>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</si>
  <si>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</si>
  <si>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</si>
  <si>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</si>
  <si>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</si>
  <si>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</si>
  <si>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</si>
  <si>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</si>
  <si>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</si>
  <si>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</si>
  <si>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</si>
  <si>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</si>
  <si>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</si>
  <si>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</si>
  <si>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</si>
  <si>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</si>
  <si>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</si>
  <si>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</si>
  <si>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</si>
  <si>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</si>
  <si>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</si>
  <si>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</si>
  <si>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</si>
  <si>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</si>
  <si>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</si>
  <si>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</si>
  <si>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</si>
  <si>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</si>
  <si>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</si>
  <si>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</si>
  <si>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</si>
  <si>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</si>
  <si>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</si>
  <si>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</si>
  <si>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</si>
  <si>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</si>
  <si>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</si>
  <si>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</si>
  <si>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</si>
  <si>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</si>
  <si>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</si>
  <si>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</si>
  <si>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</si>
  <si>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</si>
  <si>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</si>
  <si>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</si>
  <si>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</si>
  <si>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</si>
  <si>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</si>
  <si>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</si>
  <si>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</si>
  <si>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</si>
  <si>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</si>
  <si>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</si>
  <si>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</si>
  <si>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</si>
  <si>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</si>
  <si>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</si>
  <si>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</si>
  <si>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</si>
  <si>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</si>
  <si>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</si>
  <si>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</si>
  <si>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</si>
  <si>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</si>
  <si>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</si>
  <si>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</si>
  <si>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</si>
  <si>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</si>
  <si>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</si>
  <si>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</si>
  <si>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</si>
  <si>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</si>
  <si>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</si>
  <si>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</si>
  <si>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</si>
  <si>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</si>
  <si>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</si>
  <si>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</si>
  <si>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</si>
  <si>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</si>
  <si>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</si>
  <si>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</si>
  <si>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</si>
  <si>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</si>
  <si>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</si>
  <si>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</si>
  <si>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</si>
  <si>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</si>
  <si>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</si>
  <si>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</si>
  <si>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</si>
  <si>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</si>
  <si>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</si>
  <si>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</si>
  <si>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</si>
  <si>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</si>
  <si>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</si>
  <si>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</si>
  <si>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</si>
  <si>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</si>
  <si>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</si>
  <si>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</si>
  <si>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</si>
  <si>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</si>
  <si>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</si>
  <si>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</si>
  <si>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</si>
  <si>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</si>
  <si>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</si>
  <si>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</si>
  <si>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</si>
  <si>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</si>
  <si>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</si>
  <si>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</si>
  <si>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</si>
  <si>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</si>
  <si>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</si>
  <si>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</si>
  <si>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</si>
  <si>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</si>
  <si>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</si>
  <si>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</si>
  <si>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</si>
  <si>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</si>
  <si>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</si>
  <si>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</si>
  <si>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</si>
  <si>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</si>
  <si>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</si>
  <si>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</si>
  <si>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</si>
  <si>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</si>
  <si>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</si>
  <si>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</si>
  <si>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</si>
  <si>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</si>
  <si>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</si>
  <si>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</si>
  <si>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</si>
  <si>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</si>
  <si>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</si>
  <si>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</si>
  <si>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</si>
  <si>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</si>
  <si>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</si>
  <si>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</si>
  <si>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</si>
  <si>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</si>
  <si>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</si>
  <si>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</si>
  <si>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</si>
  <si>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</si>
  <si>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</si>
  <si>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</si>
  <si>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</si>
  <si>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</si>
  <si>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</si>
  <si>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</si>
  <si>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</si>
  <si>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</si>
  <si>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</si>
  <si>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</si>
  <si>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</si>
  <si>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</si>
  <si>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</si>
  <si>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</si>
  <si>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</si>
  <si>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</si>
  <si>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</si>
  <si>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</si>
  <si>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</si>
  <si>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</si>
  <si>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</si>
  <si>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</si>
  <si>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</si>
  <si>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</si>
  <si>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</si>
  <si>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</si>
  <si>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</si>
  <si>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</si>
  <si>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</si>
  <si>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</si>
  <si>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</si>
  <si>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</si>
  <si>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</si>
  <si>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</si>
  <si>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</si>
  <si>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</si>
  <si>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</si>
  <si>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</si>
  <si>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</si>
  <si>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</si>
  <si>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</si>
  <si>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</si>
  <si>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</si>
  <si>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</si>
  <si>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</si>
  <si>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</si>
  <si>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</si>
  <si>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</si>
  <si>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</si>
  <si>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</si>
  <si>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</si>
  <si>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</si>
  <si>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</si>
  <si>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</si>
  <si>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</si>
  <si>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</si>
  <si>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</si>
  <si>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</si>
  <si>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</si>
  <si>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</si>
  <si>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</si>
  <si>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</si>
  <si>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</si>
  <si>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</si>
  <si>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</si>
  <si>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</si>
  <si>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</si>
  <si>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</si>
  <si>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</si>
  <si>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</si>
  <si>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</si>
  <si>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</si>
  <si>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</si>
  <si>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</si>
  <si>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</si>
  <si>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</si>
  <si>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</si>
  <si>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</si>
  <si>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</si>
  <si>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</si>
  <si>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</si>
  <si>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</si>
  <si>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</si>
  <si>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</si>
  <si>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</si>
  <si>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</si>
  <si>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</si>
  <si>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</si>
  <si>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</si>
  <si>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</si>
  <si>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</si>
  <si>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</si>
  <si>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</si>
  <si>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</si>
  <si>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</si>
  <si>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</si>
  <si>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</si>
  <si>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</si>
  <si>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</si>
  <si>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</si>
  <si>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</si>
  <si>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</si>
  <si>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</si>
  <si>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</si>
  <si>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</si>
  <si>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</si>
  <si>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</si>
  <si>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</si>
  <si>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</si>
  <si>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</si>
  <si>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</si>
  <si>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</si>
  <si>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</si>
  <si>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</si>
  <si>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</si>
  <si>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</si>
  <si>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</si>
  <si>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</si>
  <si>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</si>
  <si>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</si>
  <si>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</si>
  <si>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</si>
  <si>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</si>
  <si>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</si>
  <si>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</si>
  <si>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</si>
  <si>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</si>
  <si>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</si>
  <si>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</si>
  <si>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</si>
  <si>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</si>
  <si>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</si>
  <si>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</si>
  <si>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</si>
  <si>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</si>
  <si>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</si>
  <si>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</si>
  <si>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</si>
  <si>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</si>
  <si>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</si>
  <si>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</si>
  <si>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</si>
  <si>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</si>
  <si>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</si>
  <si>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</si>
  <si>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</si>
  <si>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</si>
  <si>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</si>
  <si>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</si>
  <si>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</si>
  <si>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</si>
  <si>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</si>
  <si>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</si>
  <si>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</si>
  <si>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</si>
  <si>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</si>
  <si>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</si>
  <si>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</si>
  <si>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</si>
  <si>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</si>
  <si>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</si>
  <si>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</si>
  <si>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</si>
  <si>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</si>
  <si>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</si>
  <si>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</si>
  <si>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</si>
  <si>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</si>
  <si>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</si>
  <si>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</si>
  <si>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</si>
  <si>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</si>
  <si>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</si>
  <si>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</si>
  <si>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</si>
  <si>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</si>
  <si>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</si>
  <si>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</si>
  <si>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</si>
  <si>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</si>
  <si>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</si>
  <si>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</si>
  <si>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</si>
  <si>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</si>
  <si>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</si>
  <si>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</si>
  <si>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</si>
  <si>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</si>
  <si>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</si>
  <si>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</si>
  <si>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</si>
  <si>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</si>
  <si>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</si>
  <si>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</si>
  <si>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</si>
  <si>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</si>
  <si>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</si>
  <si>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</si>
  <si>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</si>
  <si>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</si>
  <si>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</si>
  <si>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</si>
  <si>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</si>
  <si>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</si>
  <si>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</si>
  <si>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</si>
  <si>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</si>
  <si>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</si>
  <si>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</si>
  <si>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</si>
  <si>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</si>
  <si>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</si>
  <si>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</si>
  <si>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</si>
  <si>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</si>
  <si>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</si>
  <si>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</si>
  <si>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</si>
  <si>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</si>
  <si>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</si>
  <si>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</si>
  <si>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</si>
  <si>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</si>
  <si>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</si>
  <si>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</si>
  <si>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</si>
  <si>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</si>
  <si>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</si>
  <si>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</si>
  <si>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</si>
  <si>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</si>
  <si>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</si>
  <si>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</si>
  <si>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</si>
  <si>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</si>
  <si>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</si>
  <si>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</si>
  <si>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</si>
  <si>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</si>
  <si>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</si>
  <si>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</si>
  <si>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</si>
  <si>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</si>
  <si>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</si>
  <si>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</si>
  <si>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</si>
  <si>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</si>
  <si>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</si>
  <si>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</si>
  <si>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</si>
  <si>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</si>
  <si>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</si>
  <si>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</si>
  <si>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</si>
  <si>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</si>
  <si>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</si>
  <si>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</si>
  <si>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</si>
  <si>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</si>
  <si>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</si>
  <si>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</si>
  <si>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</si>
  <si>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</si>
  <si>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</si>
  <si>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</si>
  <si>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</si>
  <si>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</si>
  <si>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</si>
  <si>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</si>
  <si>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</si>
  <si>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</si>
  <si>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</si>
  <si>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</si>
  <si>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</si>
  <si>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</si>
  <si>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</si>
  <si>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</si>
  <si>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</si>
  <si>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</si>
  <si>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</si>
  <si>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</si>
  <si>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</si>
  <si>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</si>
  <si>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</si>
  <si>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</si>
  <si>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</si>
  <si>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</si>
  <si>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</si>
  <si>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</si>
  <si>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</si>
  <si>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</si>
  <si>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</si>
  <si>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</si>
  <si>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</si>
  <si>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</si>
  <si>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</si>
  <si>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</si>
  <si>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</si>
  <si>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</si>
  <si>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</si>
  <si>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</si>
  <si>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</si>
  <si>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</si>
  <si>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</si>
  <si>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</si>
  <si>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</si>
  <si>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</si>
  <si>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</si>
  <si>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</si>
  <si>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</si>
  <si>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</si>
  <si>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</si>
  <si>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</si>
  <si>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</si>
  <si>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</si>
  <si>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</si>
  <si>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</si>
  <si>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</si>
  <si>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</si>
  <si>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</si>
  <si>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</si>
  <si>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</si>
  <si>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</si>
  <si>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</si>
  <si>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</si>
  <si>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</si>
  <si>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</si>
  <si>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</si>
  <si>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</si>
  <si>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</si>
  <si>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</si>
  <si>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</si>
  <si>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</si>
  <si>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</si>
  <si>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</si>
  <si>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</si>
  <si>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</si>
  <si>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</si>
  <si>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</si>
  <si>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</si>
  <si>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</si>
  <si>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</si>
  <si>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</si>
  <si>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</si>
  <si>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</si>
  <si>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</si>
  <si>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</si>
  <si>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</si>
  <si>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</si>
  <si>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</si>
  <si>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</si>
  <si>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</si>
  <si>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</si>
  <si>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</si>
  <si>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</si>
  <si>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</si>
  <si>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</si>
  <si>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</si>
  <si>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</si>
  <si>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</si>
  <si>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</si>
  <si>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</si>
  <si>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</si>
  <si>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</si>
  <si>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</si>
  <si>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</si>
  <si>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</si>
  <si>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</si>
  <si>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</si>
  <si>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</si>
  <si>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</si>
  <si>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</si>
  <si>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</si>
  <si>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</si>
  <si>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</si>
  <si>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</si>
  <si>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</si>
  <si>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</si>
  <si>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</si>
  <si>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</si>
  <si>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</si>
  <si>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</si>
  <si>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</si>
  <si>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</si>
  <si>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</si>
  <si>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</si>
  <si>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</si>
  <si>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</si>
  <si>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</si>
  <si>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</si>
  <si>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</si>
  <si>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</si>
  <si>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</si>
  <si>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</si>
  <si>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</si>
  <si>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</si>
  <si>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</si>
  <si>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</si>
  <si>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</si>
  <si>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</si>
  <si>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</si>
  <si>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</si>
  <si>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</si>
  <si>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</si>
  <si>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</si>
  <si>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</si>
  <si>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</si>
  <si>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</si>
  <si>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</si>
  <si>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</si>
  <si>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</si>
  <si>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</si>
  <si>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</si>
  <si>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</si>
  <si>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</si>
  <si>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</si>
  <si>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</si>
  <si>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</si>
  <si>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</si>
  <si>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</si>
  <si>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</si>
  <si>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</si>
  <si>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</si>
  <si>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</si>
  <si>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</si>
  <si>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</si>
  <si>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</si>
  <si>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</si>
  <si>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</si>
  <si>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</si>
  <si>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</si>
  <si>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</si>
  <si>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</si>
  <si>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</si>
  <si>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</si>
  <si>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</si>
  <si>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</si>
  <si>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</si>
  <si>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</si>
  <si>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</si>
  <si>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</si>
  <si>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</si>
  <si>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</si>
  <si>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</si>
  <si>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</si>
  <si>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</si>
  <si>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</si>
  <si>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</si>
  <si>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</si>
  <si>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</si>
  <si>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</si>
  <si>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</si>
  <si>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</si>
  <si>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</si>
  <si>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</si>
  <si>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</si>
  <si>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</si>
  <si>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</si>
  <si>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</si>
  <si>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</si>
  <si>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</si>
  <si>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</si>
  <si>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</si>
  <si>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</si>
  <si>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</si>
  <si>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</si>
  <si>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</si>
  <si>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</si>
  <si>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</si>
  <si>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</si>
  <si>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</si>
  <si>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</si>
  <si>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</si>
  <si>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</si>
  <si>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</si>
  <si>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</si>
  <si>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</si>
  <si>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</si>
  <si>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</si>
  <si>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</si>
  <si>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</si>
  <si>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</si>
  <si>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</si>
  <si>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</si>
  <si>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</si>
  <si>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</si>
  <si>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</si>
  <si>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</si>
  <si>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</si>
  <si>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</si>
  <si>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</si>
  <si>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</si>
  <si>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</si>
  <si>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</si>
  <si>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</si>
  <si>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</si>
  <si>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</si>
  <si>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</si>
  <si>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</si>
  <si>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</si>
  <si>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</si>
  <si>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</si>
  <si>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</si>
  <si>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</si>
  <si>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</si>
  <si>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</si>
  <si>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</si>
  <si>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</si>
  <si>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</si>
  <si>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</si>
  <si>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</si>
  <si>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</si>
  <si>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</si>
  <si>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</si>
  <si>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</si>
  <si>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</si>
  <si>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</si>
  <si>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</si>
  <si>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</si>
  <si>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</si>
  <si>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</si>
  <si>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</si>
  <si>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</si>
  <si>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</si>
  <si>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</si>
  <si>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</si>
  <si>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</si>
  <si>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</si>
  <si>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</si>
  <si>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</si>
  <si>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</si>
  <si>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</si>
  <si>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</si>
  <si>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</si>
  <si>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</si>
  <si>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</si>
  <si>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</si>
  <si>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</si>
  <si>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</si>
  <si>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</si>
  <si>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</si>
  <si>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</si>
  <si>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</si>
  <si>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</si>
  <si>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</si>
  <si>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</si>
  <si>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</si>
  <si>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</si>
  <si>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</si>
  <si>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</si>
  <si>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</si>
  <si>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</si>
  <si>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</si>
  <si>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</si>
  <si>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</si>
  <si>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</si>
  <si>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</si>
  <si>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</si>
  <si>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</si>
  <si>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</si>
  <si>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</si>
  <si>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</si>
  <si>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</si>
  <si>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</si>
  <si>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</si>
  <si>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</si>
  <si>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</si>
  <si>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</si>
  <si>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</si>
  <si>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</si>
  <si>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</si>
  <si>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</si>
  <si>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</si>
  <si>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</si>
  <si>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</si>
  <si>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</si>
  <si>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</si>
  <si>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</si>
  <si>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</si>
  <si>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</si>
  <si>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</si>
  <si>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</si>
  <si>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</si>
  <si>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</si>
  <si>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</si>
  <si>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</si>
  <si>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</si>
  <si>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</si>
  <si>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</si>
  <si>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</si>
  <si>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</si>
  <si>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</si>
  <si>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</si>
  <si>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</si>
  <si>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</si>
  <si>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</si>
  <si>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</si>
  <si>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</si>
  <si>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</si>
  <si>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</si>
  <si>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</si>
  <si>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</si>
  <si>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</si>
  <si>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</si>
  <si>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</si>
  <si>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</si>
  <si>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</si>
  <si>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</si>
  <si>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</si>
  <si>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</si>
  <si>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</si>
  <si>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</si>
  <si>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</si>
  <si>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</si>
  <si>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</si>
  <si>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</si>
  <si>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</si>
  <si>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</si>
  <si>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</si>
  <si>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</si>
  <si>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</si>
  <si>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</si>
  <si>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</si>
  <si>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</si>
  <si>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</si>
  <si>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</si>
  <si>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</si>
  <si>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</si>
  <si>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</si>
  <si>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</si>
  <si>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</si>
  <si>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</si>
  <si>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</si>
  <si>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</si>
  <si>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</si>
  <si>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</si>
  <si>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</si>
  <si>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</si>
  <si>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</si>
  <si>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</si>
  <si>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</si>
  <si>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</si>
  <si>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</si>
  <si>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</si>
  <si>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</si>
  <si>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</si>
  <si>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</si>
  <si>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</si>
  <si>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</si>
  <si>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</si>
  <si>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</si>
  <si>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</si>
  <si>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</si>
  <si>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</si>
  <si>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</si>
  <si>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</si>
  <si>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</si>
  <si>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</si>
  <si>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</si>
  <si>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</si>
  <si>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</si>
  <si>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</si>
  <si>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</si>
  <si>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</si>
  <si>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</si>
  <si>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</si>
  <si>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</si>
  <si>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</si>
  <si>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</si>
  <si>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</si>
  <si>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</si>
  <si>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</si>
  <si>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</si>
  <si>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</si>
  <si>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</si>
  <si>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</si>
  <si>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</si>
  <si>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</si>
  <si>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</si>
  <si>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</si>
  <si>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</si>
  <si>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</si>
  <si>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</si>
  <si>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</si>
  <si>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</si>
  <si>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</si>
  <si>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</si>
  <si>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</si>
  <si>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</si>
  <si>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</si>
  <si>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</si>
  <si>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</si>
  <si>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</si>
  <si>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</si>
  <si>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</si>
  <si>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</si>
  <si>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</si>
  <si>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</si>
  <si>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</si>
  <si>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</si>
  <si>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</si>
  <si>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</si>
  <si>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</si>
  <si>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</si>
  <si>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</si>
  <si>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</si>
  <si>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</si>
  <si>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</si>
  <si>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</si>
  <si>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</si>
  <si>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</si>
  <si>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</si>
  <si>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</si>
  <si>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</si>
  <si>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</si>
  <si>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</si>
  <si>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</si>
  <si>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</si>
  <si>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</si>
  <si>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</si>
  <si>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</si>
  <si>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</si>
  <si>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</si>
  <si>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</si>
  <si>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</si>
  <si>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</si>
  <si>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</si>
  <si>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</si>
  <si>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</si>
  <si>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</si>
  <si>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</si>
  <si>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</si>
  <si>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</si>
  <si>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</si>
  <si>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</si>
  <si>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</si>
  <si>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</si>
  <si>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</si>
  <si>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</si>
  <si>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</si>
  <si>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</si>
  <si>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</si>
  <si>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</si>
  <si>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</si>
  <si>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</si>
  <si>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</si>
  <si>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</si>
  <si>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</si>
  <si>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</si>
  <si>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</si>
  <si>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</si>
  <si>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</si>
  <si>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</si>
  <si>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</si>
  <si>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</si>
  <si>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</si>
  <si>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</si>
  <si>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</si>
  <si>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</si>
  <si>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</si>
  <si>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</si>
  <si>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</si>
  <si>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</si>
  <si>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</si>
  <si>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</si>
  <si>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</si>
  <si>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</si>
  <si>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</si>
  <si>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</si>
  <si>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</si>
  <si>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</si>
  <si>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</si>
  <si>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</si>
  <si>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</si>
  <si>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</si>
  <si>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</si>
  <si>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</si>
  <si>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</si>
  <si>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</si>
  <si>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</si>
  <si>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</si>
  <si>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</si>
  <si>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</si>
  <si>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</si>
  <si>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</si>
  <si>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</si>
  <si>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</si>
  <si>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</si>
  <si>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</si>
  <si>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</si>
  <si>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</si>
  <si>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</si>
  <si>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</si>
  <si>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</si>
  <si>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</si>
  <si>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</si>
  <si>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</si>
  <si>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</si>
  <si>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</si>
  <si>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</si>
  <si>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</si>
  <si>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</si>
  <si>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</si>
  <si>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</si>
  <si>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</si>
  <si>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</si>
  <si>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</si>
  <si>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</si>
  <si>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</si>
  <si>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</si>
  <si>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</si>
  <si>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</si>
  <si>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</si>
  <si>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</si>
  <si>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</si>
  <si>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</si>
  <si>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</si>
  <si>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</si>
  <si>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</si>
  <si>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</si>
  <si>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</si>
  <si>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</si>
  <si>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</si>
  <si>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</si>
  <si>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</si>
  <si>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</si>
  <si>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</si>
  <si>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</si>
  <si>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</si>
  <si>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</si>
  <si>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</si>
  <si>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</si>
  <si>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</si>
  <si>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</si>
  <si>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</si>
  <si>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</si>
  <si>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</si>
  <si>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</si>
  <si>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</si>
  <si>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</si>
  <si>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</si>
  <si>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</si>
  <si>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</si>
  <si>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</si>
  <si>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</si>
  <si>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</si>
  <si>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</si>
  <si>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</si>
  <si>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</si>
  <si>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</si>
  <si>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</si>
  <si>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</si>
  <si>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</si>
  <si>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</si>
  <si>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</si>
  <si>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</si>
  <si>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</si>
  <si>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</si>
  <si>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</si>
  <si>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</si>
  <si>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</si>
  <si>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</si>
  <si>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</si>
  <si>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</si>
  <si>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</si>
  <si>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</si>
  <si>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</si>
  <si>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</si>
  <si>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</si>
  <si>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</si>
  <si>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</si>
  <si>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</si>
  <si>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</si>
  <si>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</si>
  <si>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</si>
  <si>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</si>
  <si>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</si>
  <si>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</si>
  <si>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</si>
  <si>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</si>
  <si>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</si>
  <si>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</si>
  <si>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</si>
  <si>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</si>
  <si>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</si>
  <si>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</si>
  <si>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</si>
  <si>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</si>
  <si>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</si>
  <si>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</si>
  <si>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</si>
  <si>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</si>
  <si>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</si>
  <si>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</si>
  <si>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</si>
  <si>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</si>
  <si>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</si>
  <si>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</si>
  <si>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</si>
  <si>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</si>
  <si>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</si>
  <si>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</si>
  <si>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</si>
  <si>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</si>
  <si>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</si>
  <si>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</si>
  <si>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</si>
  <si>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</si>
  <si>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</si>
  <si>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</si>
  <si>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</si>
  <si>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</si>
  <si>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</si>
  <si>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</si>
  <si>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</si>
  <si>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</si>
  <si>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</si>
  <si>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</si>
  <si>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</si>
  <si>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</si>
  <si>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</si>
  <si>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</si>
  <si>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</si>
  <si>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</si>
  <si>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</si>
  <si>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</si>
  <si>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</si>
  <si>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</si>
  <si>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</si>
  <si>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</si>
  <si>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</si>
  <si>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</si>
  <si>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</si>
  <si>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</si>
  <si>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</si>
  <si>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</si>
  <si>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</si>
  <si>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</si>
  <si>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</si>
  <si>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</si>
  <si>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</si>
  <si>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</si>
  <si>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</si>
  <si>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</si>
  <si>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</si>
  <si>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</si>
  <si>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</si>
  <si>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</si>
  <si>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</si>
  <si>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</si>
  <si>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</si>
  <si>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</si>
  <si>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</si>
  <si>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</si>
  <si>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</si>
  <si>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</si>
  <si>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</si>
  <si>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</si>
  <si>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</si>
  <si>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</si>
  <si>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</si>
  <si>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</si>
  <si>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</si>
  <si>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</si>
  <si>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</si>
  <si>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</si>
  <si>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</si>
  <si>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</si>
  <si>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</si>
  <si>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</si>
  <si>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</si>
  <si>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</si>
  <si>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</si>
  <si>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</si>
  <si>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</si>
  <si>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</si>
  <si>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</si>
  <si>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</si>
  <si>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</si>
  <si>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</si>
  <si>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</si>
  <si>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</si>
  <si>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</si>
  <si>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</si>
  <si>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</si>
  <si>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</si>
  <si>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</si>
  <si>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</si>
  <si>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</si>
  <si>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</si>
  <si>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</si>
  <si>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</si>
  <si>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</si>
  <si>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</si>
  <si>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</si>
  <si>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</si>
  <si>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</si>
  <si>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</si>
  <si>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</si>
  <si>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</si>
  <si>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</si>
  <si>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</si>
  <si>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</si>
  <si>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</si>
  <si>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</si>
  <si>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</si>
  <si>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</si>
  <si>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</si>
  <si>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</si>
  <si>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</si>
  <si>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</si>
  <si>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</si>
  <si>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</si>
  <si>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</si>
  <si>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</si>
  <si>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</si>
  <si>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</si>
  <si>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</si>
  <si>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</si>
  <si>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</si>
  <si>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</si>
  <si>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</si>
  <si>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</si>
  <si>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</si>
  <si>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</si>
  <si>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</si>
  <si>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</si>
  <si>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</si>
  <si>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</si>
  <si>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</si>
  <si>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</si>
  <si>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</si>
  <si>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</si>
  <si>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</si>
  <si>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</si>
  <si>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</si>
  <si>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</si>
  <si>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</si>
  <si>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</si>
  <si>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</si>
  <si>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</si>
  <si>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</si>
  <si>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</si>
  <si>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</si>
  <si>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</si>
  <si>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</si>
  <si>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</si>
  <si>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</si>
  <si>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</si>
  <si>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</si>
  <si>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</si>
  <si>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</si>
  <si>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</si>
  <si>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</si>
  <si>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</si>
  <si>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</si>
  <si>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</si>
  <si>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</si>
  <si>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</si>
  <si>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</si>
  <si>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</si>
  <si>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</si>
  <si>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</si>
  <si>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</si>
  <si>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</si>
  <si>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</si>
  <si>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</si>
  <si>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</si>
  <si>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</si>
  <si>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</si>
  <si>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</si>
  <si>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</si>
  <si>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</si>
  <si>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</si>
  <si>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</si>
  <si>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</si>
  <si>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</si>
  <si>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</si>
  <si>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</si>
  <si>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</si>
  <si>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</si>
  <si>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</si>
  <si>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</si>
  <si>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</si>
  <si>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</si>
  <si>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</si>
  <si>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</si>
  <si>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</si>
  <si>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</si>
  <si>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</si>
  <si>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</si>
  <si>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</si>
  <si>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</si>
  <si>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</si>
  <si>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</si>
  <si>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</si>
  <si>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</si>
  <si>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</si>
  <si>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</si>
  <si>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</si>
  <si>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</si>
  <si>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</si>
  <si>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</si>
  <si>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</si>
  <si>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</si>
  <si>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</si>
  <si>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</si>
  <si>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</si>
  <si>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</si>
  <si>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</si>
  <si>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</si>
  <si>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</si>
  <si>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</si>
  <si>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</si>
  <si>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</si>
  <si>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</si>
  <si>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</si>
  <si>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</si>
  <si>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</si>
  <si>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</si>
  <si>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</si>
  <si>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</si>
  <si>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</si>
  <si>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</si>
  <si>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</si>
  <si>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</si>
  <si>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</si>
  <si>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</si>
  <si>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</si>
  <si>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</si>
  <si>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</si>
  <si>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</si>
  <si>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</si>
  <si>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</si>
  <si>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</si>
  <si>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</si>
  <si>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</si>
  <si>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</si>
  <si>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</si>
  <si>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</si>
  <si>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</si>
  <si>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</si>
  <si>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</si>
  <si>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</si>
  <si>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</si>
  <si>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</si>
  <si>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</si>
  <si>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</si>
  <si>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</si>
  <si>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</si>
  <si>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</si>
  <si>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</si>
  <si>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</si>
  <si>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</si>
  <si>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</si>
  <si>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</si>
  <si>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</si>
  <si>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</si>
  <si>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</si>
  <si>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</si>
  <si>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</si>
  <si>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</si>
  <si>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</si>
  <si>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</si>
  <si>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</si>
  <si>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</si>
  <si>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</si>
  <si>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</si>
  <si>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</si>
  <si>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</si>
  <si>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</si>
  <si>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</si>
  <si>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</si>
  <si>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</si>
  <si>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</si>
  <si>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</si>
  <si>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</si>
  <si>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</si>
  <si>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</si>
  <si>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</si>
  <si>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</si>
  <si>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</si>
  <si>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</si>
  <si>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</si>
  <si>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</si>
  <si>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</si>
  <si>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</si>
  <si>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</si>
  <si>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</si>
  <si>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</si>
  <si>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</si>
  <si>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</si>
  <si>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</si>
  <si>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</si>
  <si>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</si>
  <si>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</si>
  <si>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</si>
  <si>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</si>
  <si>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</si>
  <si>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</si>
  <si>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</si>
  <si>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</si>
  <si>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</si>
  <si>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</si>
  <si>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</si>
  <si>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</si>
  <si>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</si>
  <si>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</si>
  <si>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</si>
  <si>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</si>
  <si>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</si>
  <si>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</si>
  <si>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</si>
  <si>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</si>
  <si>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</si>
  <si>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</si>
  <si>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</si>
  <si>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</si>
  <si>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</si>
  <si>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</si>
  <si>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</si>
  <si>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</si>
  <si>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</si>
  <si>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</si>
  <si>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</si>
  <si>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</si>
  <si>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</si>
  <si>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</si>
  <si>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</si>
  <si>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</si>
  <si>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</si>
  <si>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</si>
  <si>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</si>
  <si>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</si>
  <si>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</si>
  <si>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</si>
  <si>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</si>
  <si>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</si>
  <si>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</si>
  <si>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</si>
  <si>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</si>
  <si>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</si>
  <si>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</si>
  <si>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</si>
  <si>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</si>
  <si>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</si>
  <si>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</si>
  <si>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</si>
  <si>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</si>
  <si>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</si>
  <si>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</si>
  <si>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</si>
  <si>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</si>
  <si>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</si>
  <si>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</si>
  <si>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</si>
  <si>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</si>
  <si>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</si>
  <si>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</si>
  <si>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</si>
  <si>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</si>
  <si>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</si>
  <si>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</si>
  <si>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</si>
  <si>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</si>
  <si>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</si>
  <si>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</si>
  <si>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</si>
  <si>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</si>
  <si>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</si>
  <si>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</si>
  <si>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</si>
  <si>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</si>
  <si>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</si>
  <si>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</si>
  <si>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</si>
  <si>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</si>
  <si>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</si>
  <si>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</si>
  <si>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</si>
  <si>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</si>
  <si>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</si>
  <si>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</si>
  <si>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</si>
  <si>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</si>
  <si>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</si>
  <si>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</si>
  <si>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</si>
  <si>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</si>
  <si>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</si>
  <si>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</si>
  <si>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</si>
  <si>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</si>
  <si>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</si>
  <si>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</si>
  <si>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</si>
  <si>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</si>
  <si>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</si>
  <si>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</si>
  <si>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</si>
  <si>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</si>
  <si>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</si>
  <si>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</si>
  <si>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</si>
  <si>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</si>
  <si>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</si>
  <si>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</si>
  <si>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</si>
  <si>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</si>
  <si>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</si>
  <si>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</si>
  <si>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</si>
  <si>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</si>
  <si>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</si>
  <si>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</si>
  <si>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</si>
  <si>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</si>
  <si>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</si>
  <si>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</si>
  <si>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</si>
  <si>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</si>
  <si>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</si>
  <si>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</si>
  <si>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</si>
  <si>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</si>
  <si>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</si>
  <si>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</si>
  <si>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</si>
  <si>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</si>
  <si>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</si>
  <si>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</si>
  <si>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</si>
  <si>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</si>
  <si>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</si>
  <si>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</si>
  <si>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</si>
  <si>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</si>
  <si>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</si>
  <si>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</si>
  <si>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</si>
  <si>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</si>
  <si>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</si>
  <si>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</si>
  <si>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</si>
  <si>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</si>
  <si>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</si>
  <si>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</si>
  <si>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</si>
  <si>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</si>
  <si>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</si>
  <si>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</si>
  <si>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</si>
  <si>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</si>
  <si>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</si>
  <si>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</si>
  <si>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</si>
  <si>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</si>
  <si>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</si>
  <si>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</si>
  <si>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</si>
  <si>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</si>
  <si>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</si>
  <si>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</si>
  <si>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</si>
  <si>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</si>
  <si>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</si>
  <si>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</si>
  <si>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</si>
  <si>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</si>
  <si>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</si>
  <si>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</si>
  <si>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</si>
  <si>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</si>
  <si>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</si>
  <si>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</si>
  <si>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</si>
  <si>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</si>
  <si>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</si>
  <si>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</si>
  <si>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</si>
  <si>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</si>
  <si>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</si>
  <si>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</si>
  <si>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</si>
  <si>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</si>
  <si>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</si>
  <si>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</si>
  <si>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</si>
  <si>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</si>
  <si>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</si>
  <si>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</si>
  <si>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</si>
  <si>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</si>
  <si>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</si>
  <si>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</si>
  <si>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</si>
  <si>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</si>
  <si>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</si>
  <si>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</si>
  <si>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</si>
  <si>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</si>
  <si>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</si>
  <si>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</si>
  <si>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</si>
  <si>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</si>
  <si>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</si>
  <si>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</si>
  <si>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</si>
  <si>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</si>
  <si>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</si>
  <si>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</si>
  <si>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</si>
  <si>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</si>
  <si>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</si>
  <si>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</si>
  <si>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</si>
  <si>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</si>
  <si>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</si>
  <si>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</si>
  <si>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</si>
  <si>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</si>
  <si>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</si>
  <si>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</si>
  <si>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</si>
  <si>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</si>
  <si>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</si>
  <si>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</si>
  <si>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</si>
  <si>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</si>
  <si>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</si>
  <si>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</si>
  <si>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</si>
  <si>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</si>
  <si>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</si>
  <si>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</si>
  <si>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</si>
  <si>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</si>
  <si>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</si>
  <si>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</si>
  <si>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</si>
  <si>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</si>
  <si>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</si>
  <si>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</si>
  <si>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</si>
  <si>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</si>
  <si>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</si>
  <si>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</si>
  <si>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</si>
  <si>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</si>
  <si>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</si>
  <si>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</si>
  <si>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</si>
  <si>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</si>
  <si>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</si>
  <si>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</si>
  <si>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</si>
  <si>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</si>
  <si>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</si>
  <si>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</si>
  <si>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</si>
  <si>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</si>
  <si>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</si>
  <si>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</si>
  <si>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</si>
  <si>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</si>
  <si>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</si>
  <si>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</si>
  <si>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</si>
  <si>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</si>
  <si>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</si>
  <si>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</si>
  <si>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</si>
  <si>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</si>
  <si>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</si>
  <si>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</si>
  <si>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</si>
  <si>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</si>
  <si>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</si>
  <si>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</si>
  <si>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</si>
  <si>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</si>
  <si>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</si>
  <si>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</si>
  <si>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</si>
  <si>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</si>
  <si>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</si>
  <si>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</si>
  <si>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</si>
  <si>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</si>
  <si>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</si>
  <si>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</si>
  <si>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</si>
  <si>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</si>
  <si>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</si>
  <si>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</si>
  <si>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</si>
  <si>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</si>
  <si>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</si>
  <si>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</si>
  <si>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</si>
  <si>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</si>
  <si>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</si>
  <si>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</si>
  <si>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</si>
  <si>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</si>
  <si>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</si>
  <si>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</si>
  <si>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</si>
  <si>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</si>
  <si>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</si>
  <si>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</si>
  <si>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</si>
  <si>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</si>
  <si>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</si>
  <si>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</si>
  <si>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</si>
  <si>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</si>
  <si>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</si>
  <si>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</si>
  <si>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</si>
  <si>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</si>
  <si>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</si>
  <si>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</si>
  <si>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</si>
  <si>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</si>
  <si>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</si>
  <si>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</si>
  <si>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</si>
  <si>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</si>
  <si>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</si>
  <si>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</si>
  <si>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</si>
  <si>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</si>
  <si>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</si>
  <si>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</si>
  <si>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</si>
  <si>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</si>
  <si>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</si>
  <si>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</si>
  <si>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</si>
  <si>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</si>
  <si>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</si>
  <si>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</si>
  <si>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</si>
  <si>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</si>
  <si>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</si>
  <si>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</si>
  <si>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</si>
  <si>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</si>
  <si>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</si>
  <si>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</si>
  <si>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</si>
  <si>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</si>
  <si>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</si>
  <si>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</si>
  <si>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</si>
  <si>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</si>
  <si>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</si>
  <si>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</si>
  <si>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</si>
  <si>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</si>
  <si>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</si>
  <si>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</si>
  <si>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</si>
  <si>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</si>
  <si>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</si>
  <si>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</si>
  <si>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</si>
  <si>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</si>
  <si>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</si>
  <si>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</si>
  <si>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</si>
  <si>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</si>
  <si>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</si>
  <si>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</si>
  <si>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</si>
  <si>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</si>
  <si>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</si>
  <si>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</si>
  <si>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</si>
  <si>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</si>
  <si>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</si>
  <si>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</si>
  <si>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</si>
  <si>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</si>
  <si>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</si>
  <si>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</si>
  <si>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</si>
  <si>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</si>
  <si>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</si>
  <si>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</si>
  <si>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</si>
  <si>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</si>
  <si>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</si>
  <si>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</si>
  <si>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</si>
  <si>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</si>
  <si>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</si>
  <si>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</si>
  <si>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</si>
  <si>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</si>
  <si>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</si>
  <si>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</si>
  <si>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</si>
  <si>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</si>
  <si>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</si>
  <si>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</si>
  <si>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</si>
  <si>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</si>
  <si>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</si>
  <si>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</si>
  <si>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</si>
  <si>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</si>
  <si>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</si>
  <si>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</si>
  <si>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</si>
  <si>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</si>
  <si>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</si>
  <si>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</si>
  <si>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</si>
  <si>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</si>
  <si>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</si>
  <si>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</si>
  <si>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</si>
  <si>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</si>
  <si>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</si>
  <si>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</si>
  <si>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</si>
  <si>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</si>
  <si>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</si>
  <si>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</si>
  <si>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</si>
  <si>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</si>
  <si>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</si>
  <si>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</si>
  <si>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</si>
  <si>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</si>
  <si>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</si>
  <si>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</si>
  <si>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</si>
  <si>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</si>
  <si>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</si>
  <si>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</si>
  <si>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</si>
  <si>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</si>
  <si>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</si>
  <si>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</si>
  <si>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</si>
  <si>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</si>
  <si>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</si>
  <si>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</si>
  <si>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</si>
  <si>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</si>
  <si>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</si>
  <si>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</si>
  <si>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</si>
  <si>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</si>
  <si>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</si>
  <si>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</si>
  <si>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</si>
  <si>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</si>
  <si>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</si>
  <si>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</si>
  <si>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</si>
  <si>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</si>
  <si>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</si>
  <si>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</si>
  <si>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</si>
  <si>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</si>
  <si>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</si>
  <si>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</si>
  <si>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</si>
  <si>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</si>
  <si>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</si>
  <si>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</si>
  <si>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</si>
  <si>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</si>
  <si>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</si>
  <si>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</si>
  <si>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</si>
  <si>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</si>
  <si>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</si>
  <si>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</si>
  <si>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</si>
  <si>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</si>
  <si>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</si>
  <si>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</si>
  <si>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</si>
  <si>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</si>
  <si>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</si>
  <si>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</si>
  <si>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</si>
  <si>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</si>
  <si>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</si>
  <si>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</si>
  <si>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</si>
  <si>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</si>
  <si>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</si>
  <si>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</si>
  <si>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</si>
  <si>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</si>
  <si>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</si>
  <si>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</si>
  <si>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</si>
  <si>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</si>
  <si>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</si>
  <si>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</si>
  <si>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</si>
  <si>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</si>
  <si>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</si>
  <si>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</si>
  <si>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</si>
  <si>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</si>
  <si>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</si>
  <si>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</si>
  <si>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</si>
  <si>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</si>
  <si>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</si>
  <si>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</si>
  <si>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</si>
  <si>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</si>
  <si>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</si>
  <si>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</si>
  <si>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</si>
  <si>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</si>
  <si>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</si>
  <si>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</si>
  <si>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</si>
  <si>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</si>
  <si>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</si>
  <si>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</si>
  <si>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</si>
  <si>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</si>
  <si>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</si>
  <si>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</si>
  <si>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</si>
  <si>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</si>
  <si>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</si>
  <si>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</si>
  <si>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</si>
  <si>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</si>
  <si>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</si>
  <si>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</si>
  <si>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</si>
  <si>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</si>
  <si>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</si>
  <si>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</si>
  <si>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</si>
  <si>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</si>
  <si>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</si>
  <si>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</si>
  <si>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</si>
  <si>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</si>
  <si>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</si>
  <si>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</si>
  <si>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</si>
  <si>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</si>
  <si>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</si>
  <si>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</si>
  <si>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</si>
  <si>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</si>
  <si>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</si>
  <si>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</si>
  <si>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</si>
  <si>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</si>
  <si>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</si>
  <si>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</si>
  <si>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</si>
  <si>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</si>
  <si>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</si>
  <si>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</si>
  <si>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</si>
  <si>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</si>
  <si>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</si>
  <si>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</si>
  <si>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</si>
  <si>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</si>
  <si>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</si>
  <si>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</si>
  <si>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</si>
  <si>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</si>
  <si>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</si>
  <si>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</si>
  <si>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</si>
  <si>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</si>
  <si>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</si>
  <si>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</si>
  <si>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</si>
  <si>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</si>
  <si>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</si>
  <si>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</si>
  <si>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</si>
  <si>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</si>
  <si>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</si>
  <si>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</si>
  <si>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</si>
  <si>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</si>
  <si>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</si>
  <si>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</si>
  <si>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</si>
  <si>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</si>
  <si>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</si>
  <si>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</si>
  <si>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</si>
  <si>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</si>
  <si>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</si>
  <si>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</si>
  <si>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</si>
  <si>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</si>
  <si>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</si>
  <si>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</si>
  <si>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</si>
  <si>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</si>
  <si>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</si>
  <si>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</si>
  <si>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</si>
  <si>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</si>
  <si>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</si>
  <si>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</si>
  <si>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</si>
  <si>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</si>
  <si>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</si>
  <si>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</si>
  <si>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</si>
  <si>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</si>
  <si>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</si>
  <si>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</si>
  <si>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</si>
  <si>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</si>
  <si>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</si>
  <si>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</si>
  <si>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</si>
  <si>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</si>
  <si>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</si>
  <si>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</si>
  <si>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</si>
  <si>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</si>
  <si>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</si>
  <si>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</si>
  <si>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</si>
  <si>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</si>
  <si>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</si>
  <si>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</si>
  <si>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</si>
  <si>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</si>
  <si>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</si>
  <si>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</si>
  <si>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</si>
  <si>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</si>
  <si>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</si>
  <si>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</si>
  <si>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</si>
  <si>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</si>
  <si>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</si>
  <si>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</si>
  <si>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</si>
  <si>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</si>
  <si>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</si>
  <si>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</si>
  <si>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</si>
  <si>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</si>
  <si>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</si>
  <si>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</si>
  <si>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</si>
  <si>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</si>
  <si>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</si>
  <si>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</si>
  <si>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</si>
  <si>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</si>
  <si>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</si>
  <si>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</si>
  <si>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</si>
  <si>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</si>
  <si>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</si>
  <si>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</si>
  <si>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</si>
  <si>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</si>
  <si>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</si>
  <si>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</si>
  <si>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</si>
  <si>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</si>
  <si>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</si>
  <si>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</si>
  <si>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</si>
  <si>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</si>
  <si>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</si>
  <si>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</si>
  <si>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</si>
  <si>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</si>
  <si>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</si>
  <si>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</si>
  <si>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</si>
  <si>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</si>
  <si>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</si>
  <si>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</si>
  <si>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</si>
  <si>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</si>
  <si>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</si>
  <si>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</si>
  <si>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</si>
  <si>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</si>
  <si>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</si>
  <si>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</si>
  <si>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</si>
  <si>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</si>
  <si>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</si>
  <si>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</si>
  <si>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</si>
  <si>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</si>
  <si>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</si>
  <si>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</si>
  <si>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</si>
  <si>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</si>
  <si>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</si>
  <si>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</si>
  <si>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</si>
  <si>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</si>
  <si>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</si>
  <si>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</si>
  <si>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</si>
  <si>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</si>
  <si>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</si>
  <si>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</si>
  <si>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</si>
  <si>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</si>
  <si>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</si>
  <si>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</si>
  <si>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</si>
  <si>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</si>
  <si>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</si>
  <si>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</si>
  <si>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</si>
  <si>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</si>
  <si>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</si>
  <si>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</si>
  <si>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</si>
  <si>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</si>
  <si>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</si>
  <si>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</si>
  <si>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</si>
  <si>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</si>
  <si>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</si>
  <si>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</si>
  <si>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</si>
  <si>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</si>
  <si>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</si>
  <si>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</si>
  <si>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</si>
  <si>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</si>
  <si>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</si>
  <si>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</si>
  <si>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</si>
  <si>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</si>
  <si>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</si>
  <si>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</si>
  <si>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</si>
  <si>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</si>
  <si>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</si>
  <si>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</si>
  <si>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</si>
  <si>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</si>
  <si>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</si>
  <si>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</si>
  <si>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</si>
  <si>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</si>
  <si>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</si>
  <si>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</si>
  <si>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</si>
  <si>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</si>
  <si>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</si>
  <si>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</si>
  <si>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</si>
  <si>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</si>
  <si>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</si>
  <si>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</si>
  <si>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</si>
  <si>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</si>
  <si>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</si>
  <si>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</si>
  <si>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</si>
  <si>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</si>
  <si>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</si>
  <si>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</si>
  <si>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</si>
  <si>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</si>
  <si>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</si>
  <si>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</si>
  <si>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</si>
  <si>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</si>
  <si>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</si>
  <si>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</si>
  <si>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</si>
  <si>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</si>
  <si>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</si>
  <si>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</si>
  <si>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</si>
  <si>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</si>
  <si>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</si>
  <si>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</si>
  <si>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</si>
  <si>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</si>
  <si>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</si>
  <si>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</si>
  <si>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</si>
  <si>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</si>
  <si>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</si>
  <si>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</si>
  <si>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</si>
  <si>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</si>
  <si>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</si>
  <si>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</si>
  <si>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</si>
  <si>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</si>
  <si>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</si>
  <si>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</si>
  <si>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</si>
  <si>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</si>
  <si>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</si>
  <si>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</si>
  <si>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</si>
  <si>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</si>
  <si>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</si>
  <si>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</si>
  <si>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</si>
  <si>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</si>
  <si>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</si>
  <si>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</si>
  <si>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</si>
  <si>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</si>
  <si>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</si>
  <si>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</si>
  <si>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</si>
  <si>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</si>
  <si>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</si>
  <si>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</si>
  <si>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</si>
  <si>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</si>
  <si>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</si>
  <si>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</si>
  <si>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</si>
  <si>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</si>
  <si>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</si>
  <si>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</si>
  <si>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</si>
  <si>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</si>
  <si>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</si>
  <si>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</si>
  <si>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</si>
  <si>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</si>
  <si>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</si>
  <si>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</si>
  <si>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</si>
  <si>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</si>
  <si>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</si>
  <si>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</si>
  <si>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</si>
  <si>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</si>
  <si>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</si>
  <si>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</si>
  <si>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</si>
  <si>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</si>
  <si>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</si>
  <si>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</si>
  <si>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</si>
  <si>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</si>
  <si>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</si>
  <si>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</si>
  <si>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</si>
  <si>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</si>
  <si>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</si>
  <si>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</si>
  <si>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</si>
  <si>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</si>
  <si>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</si>
  <si>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</si>
  <si>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</si>
  <si>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</si>
  <si>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</si>
  <si>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</si>
  <si>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</si>
  <si>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</si>
  <si>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</si>
  <si>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</si>
  <si>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</si>
  <si>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</si>
  <si>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</si>
  <si>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</si>
  <si>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</si>
  <si>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</si>
  <si>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</si>
  <si>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</si>
  <si>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</si>
  <si>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</si>
  <si>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</si>
  <si>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</si>
  <si>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</si>
  <si>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</si>
  <si>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</si>
  <si>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</si>
  <si>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</si>
  <si>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</si>
  <si>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</si>
  <si>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</si>
  <si>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</si>
  <si>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</si>
  <si>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</si>
  <si>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</si>
  <si>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</si>
  <si>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</si>
  <si>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</si>
  <si>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</si>
  <si>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</si>
  <si>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</si>
  <si>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</si>
  <si>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</si>
  <si>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</si>
  <si>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</si>
  <si>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</si>
  <si>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</si>
  <si>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</si>
  <si>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</si>
  <si>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</si>
  <si>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</si>
  <si>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</si>
  <si>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</si>
  <si>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</si>
  <si>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</si>
  <si>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</si>
  <si>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</si>
  <si>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</si>
  <si>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</si>
  <si>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</si>
  <si>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</si>
  <si>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</si>
  <si>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</si>
  <si>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</si>
  <si>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</si>
  <si>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</si>
  <si>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</si>
  <si>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</si>
  <si>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</si>
  <si>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</si>
  <si>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</si>
  <si>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</si>
  <si>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</si>
  <si>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</si>
  <si>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</si>
  <si>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</si>
  <si>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</si>
  <si>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</si>
  <si>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</si>
  <si>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</si>
  <si>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</si>
  <si>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</si>
  <si>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</si>
  <si>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</si>
  <si>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</si>
  <si>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</si>
  <si>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</si>
  <si>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</si>
  <si>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</si>
  <si>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</si>
  <si>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</si>
  <si>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</si>
  <si>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</si>
  <si>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</si>
  <si>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</si>
  <si>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</si>
  <si>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</si>
  <si>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</si>
  <si>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</si>
  <si>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</si>
  <si>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</si>
  <si>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</si>
  <si>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</si>
  <si>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</si>
  <si>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</si>
  <si>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</si>
  <si>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</si>
  <si>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</si>
  <si>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</si>
  <si>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</si>
  <si>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</si>
  <si>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</si>
  <si>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</si>
  <si>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</si>
  <si>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</si>
  <si>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</si>
  <si>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</si>
  <si>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</si>
  <si>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</si>
  <si>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</si>
  <si>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</si>
  <si>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</si>
  <si>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</si>
  <si>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</si>
  <si>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</si>
  <si>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</si>
  <si>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</si>
  <si>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</si>
  <si>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</si>
  <si>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</si>
  <si>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</si>
  <si>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</si>
  <si>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</si>
  <si>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</si>
  <si>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</si>
  <si>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</si>
  <si>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</si>
  <si>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</si>
  <si>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</si>
  <si>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</si>
  <si>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</si>
  <si>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</si>
  <si>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</si>
  <si>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</si>
  <si>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</si>
  <si>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</si>
  <si>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</si>
  <si>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</si>
  <si>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</si>
  <si>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</si>
  <si>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</si>
  <si>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</si>
  <si>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</si>
  <si>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</si>
  <si>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</si>
  <si>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</si>
  <si>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</si>
  <si>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</si>
  <si>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</si>
  <si>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</si>
  <si>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</si>
  <si>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</si>
  <si>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</si>
  <si>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</si>
  <si>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</si>
  <si>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</si>
  <si>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</si>
  <si>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</si>
  <si>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</si>
  <si>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</si>
  <si>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</si>
  <si>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</si>
  <si>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</si>
  <si>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</si>
  <si>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</si>
  <si>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</si>
  <si>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</si>
  <si>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</si>
  <si>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</si>
  <si>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</si>
  <si>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</si>
  <si>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</si>
  <si>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</si>
  <si>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</si>
  <si>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</si>
  <si>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</si>
  <si>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</si>
  <si>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</si>
  <si>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</si>
  <si>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</si>
  <si>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</si>
  <si>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</si>
  <si>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</si>
  <si>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</si>
  <si>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</si>
  <si>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</si>
  <si>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</si>
  <si>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</si>
  <si>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</si>
  <si>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</si>
  <si>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</si>
  <si>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</si>
  <si>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</si>
  <si>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</si>
  <si>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</si>
  <si>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</si>
  <si>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</si>
  <si>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</si>
  <si>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</si>
  <si>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</si>
  <si>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</si>
  <si>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</si>
  <si>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</si>
  <si>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</si>
  <si>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</si>
  <si>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</si>
  <si>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</si>
  <si>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</si>
  <si>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</si>
  <si>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</si>
  <si>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</si>
  <si>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</si>
  <si>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</si>
  <si>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</si>
  <si>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</si>
  <si>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</si>
  <si>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</si>
  <si>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</si>
  <si>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</si>
  <si>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</si>
  <si>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</si>
  <si>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</si>
  <si>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</si>
  <si>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</si>
  <si>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</si>
  <si>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</si>
  <si>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</si>
  <si>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</si>
  <si>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</si>
  <si>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</si>
  <si>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</si>
  <si>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</si>
  <si>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</si>
  <si>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</si>
  <si>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</si>
  <si>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</si>
  <si>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</si>
  <si>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</si>
  <si>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</si>
  <si>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</si>
  <si>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</si>
  <si>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</si>
  <si>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</si>
  <si>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</si>
  <si>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</si>
  <si>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</si>
  <si>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</si>
  <si>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</si>
  <si>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</si>
  <si>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</si>
  <si>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</si>
  <si>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</si>
  <si>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</si>
  <si>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</si>
  <si>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</si>
  <si>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</si>
  <si>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</si>
  <si>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</si>
  <si>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</si>
  <si>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</si>
  <si>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</si>
  <si>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</si>
  <si>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</si>
  <si>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</si>
  <si>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</si>
  <si>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</si>
  <si>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</si>
  <si>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</si>
  <si>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</si>
  <si>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</si>
  <si>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</si>
  <si>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</si>
  <si>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</si>
  <si>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</si>
  <si>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</si>
  <si>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</si>
  <si>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</si>
  <si>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</si>
  <si>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</si>
  <si>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</si>
  <si>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</si>
  <si>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</si>
  <si>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</si>
  <si>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</si>
  <si>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</si>
  <si>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</si>
  <si>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</si>
  <si>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</si>
  <si>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</si>
  <si>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</si>
  <si>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</si>
  <si>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</si>
  <si>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</si>
  <si>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</si>
  <si>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</si>
  <si>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</si>
  <si>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</si>
  <si>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</si>
  <si>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</si>
  <si>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</si>
  <si>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</si>
  <si>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</si>
  <si>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</si>
  <si>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</si>
  <si>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</si>
  <si>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</si>
  <si>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</si>
  <si>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</si>
  <si>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</si>
  <si>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</si>
  <si>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</si>
  <si>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</si>
  <si>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</si>
  <si>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</si>
  <si>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</si>
  <si>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</si>
  <si>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</si>
  <si>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</si>
  <si>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</si>
  <si>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</si>
  <si>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</si>
  <si>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</si>
  <si>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</si>
  <si>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</si>
  <si>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</si>
  <si>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</si>
  <si>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</si>
  <si>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</si>
  <si>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</si>
  <si>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</si>
  <si>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</si>
  <si>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</si>
  <si>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</si>
  <si>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</si>
  <si>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</si>
  <si>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</si>
  <si>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</si>
  <si>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</si>
  <si>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</si>
  <si>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</si>
  <si>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</si>
  <si>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</si>
  <si>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</si>
  <si>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</si>
  <si>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</si>
  <si>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</si>
  <si>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</si>
  <si>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</si>
  <si>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</si>
  <si>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</si>
  <si>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</si>
  <si>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</si>
  <si>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</si>
  <si>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</si>
  <si>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</si>
  <si>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</si>
  <si>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</si>
  <si>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</si>
  <si>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</si>
  <si>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</si>
  <si>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</si>
  <si>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</si>
  <si>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</si>
  <si>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</si>
  <si>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</si>
  <si>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</si>
  <si>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</si>
  <si>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</si>
  <si>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</si>
  <si>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</si>
  <si>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</si>
  <si>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</si>
  <si>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</si>
  <si>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</si>
  <si>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</si>
  <si>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</si>
  <si>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</si>
  <si>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</si>
  <si>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</si>
  <si>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</si>
  <si>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</si>
  <si>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</si>
  <si>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</si>
  <si>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</si>
  <si>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</si>
  <si>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</si>
  <si>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</si>
  <si>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</si>
  <si>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</si>
  <si>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</si>
  <si>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</si>
  <si>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</si>
  <si>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</si>
  <si>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</si>
  <si>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</si>
  <si>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</si>
  <si>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</si>
  <si>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</si>
  <si>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</si>
  <si>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</si>
  <si>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</si>
  <si>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</si>
  <si>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</si>
  <si>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</si>
  <si>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</si>
  <si>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</si>
  <si>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</si>
  <si>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</si>
  <si>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</si>
  <si>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</si>
  <si>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</si>
  <si>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</si>
  <si>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</si>
  <si>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</si>
  <si>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</si>
  <si>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</si>
  <si>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</si>
  <si>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</si>
  <si>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</si>
  <si>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</si>
  <si>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</si>
  <si>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</si>
  <si>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</si>
  <si>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</si>
  <si>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</si>
  <si>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</si>
  <si>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</si>
  <si>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</si>
  <si>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</si>
  <si>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</si>
  <si>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</si>
  <si>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</si>
  <si>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</si>
  <si>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</si>
  <si>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</si>
  <si>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</si>
  <si>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</si>
  <si>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</si>
  <si>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</si>
  <si>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</si>
  <si>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</si>
  <si>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</si>
  <si>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</si>
  <si>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</si>
  <si>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</si>
  <si>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</si>
  <si>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</si>
  <si>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</si>
  <si>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</si>
  <si>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</si>
  <si>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</si>
  <si>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</si>
  <si>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</si>
  <si>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</si>
  <si>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</si>
  <si>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</si>
  <si>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</si>
  <si>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</si>
  <si>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</si>
  <si>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</si>
  <si>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</si>
  <si>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</si>
  <si>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</si>
  <si>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</si>
  <si>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</si>
  <si>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</si>
  <si>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</si>
  <si>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</si>
  <si>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</si>
  <si>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</si>
  <si>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</si>
  <si>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</si>
  <si>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</si>
  <si>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</si>
  <si>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</si>
  <si>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</si>
  <si>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</si>
  <si>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</si>
  <si>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</si>
  <si>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</si>
  <si>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</si>
  <si>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</si>
  <si>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</si>
  <si>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</si>
  <si>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</si>
  <si>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</si>
  <si>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</si>
  <si>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</si>
  <si>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</si>
  <si>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</si>
  <si>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</si>
  <si>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</si>
  <si>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</si>
  <si>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</si>
  <si>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</si>
  <si>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</si>
  <si>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</si>
  <si>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</si>
  <si>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</si>
  <si>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</si>
  <si>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</si>
  <si>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</si>
  <si>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</si>
  <si>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</si>
  <si>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</si>
  <si>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</si>
  <si>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</si>
  <si>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</si>
  <si>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</si>
  <si>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</si>
  <si>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</si>
  <si>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</si>
  <si>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</si>
  <si>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</si>
  <si>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</si>
  <si>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</si>
  <si>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</si>
  <si>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</si>
  <si>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</si>
  <si>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</si>
  <si>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</si>
  <si>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</si>
  <si>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</si>
  <si>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</si>
  <si>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</si>
  <si>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</si>
  <si>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</si>
  <si>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</si>
  <si>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</si>
  <si>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</si>
  <si>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</si>
  <si>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</si>
  <si>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</si>
  <si>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</si>
  <si>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</si>
  <si>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</si>
  <si>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</si>
  <si>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</si>
  <si>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</si>
  <si>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</si>
  <si>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</si>
  <si>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</si>
  <si>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</si>
  <si>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</si>
  <si>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</si>
  <si>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</si>
  <si>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</si>
  <si>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</si>
  <si>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</si>
  <si>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</si>
  <si>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</si>
  <si>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</si>
  <si>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</si>
  <si>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</si>
  <si>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</si>
  <si>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</si>
  <si>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</si>
  <si>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</si>
  <si>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</si>
  <si>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</si>
  <si>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</si>
  <si>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</si>
  <si>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</si>
  <si>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</si>
  <si>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</si>
  <si>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</si>
  <si>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</si>
  <si>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</si>
  <si>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</si>
  <si>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</si>
  <si>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</si>
  <si>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</si>
  <si>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</si>
  <si>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</si>
  <si>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</si>
  <si>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</si>
  <si>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</si>
  <si>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</si>
  <si>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</si>
  <si>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</si>
  <si>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</si>
  <si>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</si>
  <si>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</si>
  <si>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</si>
  <si>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</si>
  <si>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</si>
  <si>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</si>
  <si>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</si>
  <si>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</si>
  <si>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</si>
  <si>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</si>
  <si>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</si>
  <si>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</si>
  <si>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</si>
  <si>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</si>
  <si>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</si>
  <si>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</si>
  <si>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</si>
  <si>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</si>
  <si>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</si>
  <si>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</si>
  <si>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</si>
  <si>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</si>
  <si>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</si>
  <si>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</si>
  <si>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</si>
  <si>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</si>
  <si>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</si>
  <si>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</si>
  <si>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</si>
  <si>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</si>
  <si>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</si>
  <si>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</si>
  <si>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</si>
  <si>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</si>
  <si>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</si>
  <si>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</si>
  <si>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</si>
  <si>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</si>
  <si>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</si>
  <si>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</si>
  <si>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</si>
  <si>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</si>
  <si>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</si>
  <si>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</si>
  <si>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</si>
  <si>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</si>
  <si>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</si>
  <si>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</si>
  <si>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</si>
  <si>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</si>
  <si>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</si>
  <si>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</si>
  <si>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</si>
  <si>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</si>
  <si>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</si>
  <si>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</si>
  <si>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</si>
  <si>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</si>
  <si>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</si>
  <si>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</si>
  <si>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</si>
  <si>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</si>
  <si>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</si>
  <si>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</si>
  <si>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</si>
  <si>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</si>
  <si>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</si>
  <si>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</si>
  <si>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</si>
  <si>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</si>
  <si>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</si>
  <si>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</si>
  <si>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</si>
  <si>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</si>
  <si>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</si>
  <si>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</si>
  <si>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</si>
  <si>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</si>
  <si>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</si>
  <si>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</si>
  <si>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</si>
  <si>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</si>
  <si>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</si>
  <si>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</si>
  <si>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</si>
  <si>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</si>
  <si>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</si>
  <si>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</si>
  <si>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</si>
  <si>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</si>
  <si>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</si>
  <si>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</si>
  <si>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</si>
  <si>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</si>
  <si>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</si>
  <si>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</si>
  <si>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</si>
  <si>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</si>
  <si>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</si>
  <si>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</si>
  <si>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</si>
  <si>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</si>
  <si>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</si>
  <si>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</si>
  <si>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</si>
  <si>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</si>
  <si>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</si>
  <si>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</si>
  <si>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</si>
  <si>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</si>
  <si>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</si>
  <si>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</si>
  <si>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</si>
  <si>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</si>
  <si>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</si>
  <si>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</si>
  <si>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</si>
  <si>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</si>
  <si>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</si>
  <si>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</si>
  <si>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</si>
  <si>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</si>
  <si>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</si>
  <si>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</si>
  <si>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</si>
  <si>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</si>
  <si>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</si>
  <si>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</si>
  <si>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</si>
  <si>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</si>
  <si>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</si>
  <si>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</si>
  <si>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</si>
  <si>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</si>
  <si>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</si>
  <si>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</si>
  <si>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</si>
  <si>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</si>
  <si>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</si>
  <si>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</si>
  <si>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</si>
  <si>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</si>
  <si>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</si>
  <si>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</si>
  <si>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</si>
  <si>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</si>
  <si>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</si>
  <si>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</si>
  <si>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</si>
  <si>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</si>
  <si>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</si>
  <si>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</si>
  <si>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</si>
  <si>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</si>
  <si>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</si>
  <si>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</si>
  <si>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</si>
  <si>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</si>
  <si>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</si>
  <si>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</si>
  <si>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</si>
  <si>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</si>
  <si>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</si>
  <si>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</si>
  <si>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</si>
  <si>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</si>
  <si>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</si>
  <si>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</si>
  <si>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</si>
  <si>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</si>
  <si>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</si>
  <si>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</si>
  <si>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</si>
  <si>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</si>
  <si>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</si>
  <si>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</si>
  <si>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</si>
  <si>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</si>
  <si>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</si>
  <si>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</si>
  <si>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</si>
  <si>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</si>
  <si>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</si>
  <si>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</si>
  <si>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</si>
  <si>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</si>
  <si>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</si>
  <si>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</si>
  <si>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</si>
  <si>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</si>
  <si>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</si>
  <si>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</si>
  <si>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</si>
  <si>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</si>
  <si>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</si>
  <si>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</si>
  <si>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</si>
  <si>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</si>
  <si>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</si>
  <si>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</si>
  <si>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</si>
  <si>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</si>
  <si>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</si>
  <si>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</si>
  <si>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</si>
  <si>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</si>
  <si>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</si>
  <si>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</si>
  <si>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</si>
  <si>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</si>
  <si>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</si>
  <si>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</si>
  <si>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</si>
  <si>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</si>
  <si>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</si>
  <si>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</si>
  <si>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</si>
  <si>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</si>
  <si>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</si>
  <si>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</si>
  <si>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</si>
  <si>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</si>
  <si>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</si>
  <si>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</si>
  <si>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</si>
  <si>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</si>
  <si>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</si>
  <si>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</si>
  <si>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</si>
  <si>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</si>
  <si>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</si>
  <si>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</si>
  <si>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</si>
  <si>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</si>
  <si>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</si>
  <si>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</si>
  <si>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</si>
  <si>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</si>
  <si>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</si>
  <si>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</si>
  <si>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</si>
  <si>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</si>
  <si>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</si>
  <si>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</si>
  <si>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</si>
  <si>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</si>
  <si>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</si>
  <si>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</si>
  <si>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</si>
  <si>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</si>
  <si>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</si>
  <si>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</si>
  <si>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</si>
  <si>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</si>
  <si>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</si>
  <si>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</si>
  <si>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</si>
  <si>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</si>
  <si>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</si>
  <si>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</si>
  <si>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</si>
  <si>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</si>
  <si>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</si>
  <si>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</si>
  <si>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</si>
  <si>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</si>
  <si>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</si>
  <si>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</si>
  <si>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</si>
  <si>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</si>
  <si>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</si>
  <si>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</si>
  <si>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</si>
  <si>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</si>
  <si>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</si>
  <si>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</si>
  <si>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</si>
  <si>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</si>
  <si>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</si>
  <si>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</si>
  <si>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</si>
  <si>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</si>
  <si>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</si>
  <si>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</si>
  <si>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</si>
  <si>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</si>
  <si>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</si>
  <si>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</si>
  <si>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</si>
  <si>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</si>
  <si>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</si>
  <si>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</si>
  <si>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</si>
  <si>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</si>
  <si>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</si>
  <si>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</si>
  <si>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</si>
  <si>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</si>
  <si>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</si>
  <si>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</si>
  <si>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</si>
  <si>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</si>
  <si>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</si>
  <si>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</si>
  <si>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</si>
  <si>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</si>
  <si>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</si>
  <si>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</si>
  <si>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</si>
  <si>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</si>
  <si>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</si>
  <si>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</si>
  <si>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</si>
  <si>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</si>
  <si>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</si>
  <si>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</si>
  <si>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</si>
  <si>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</si>
  <si>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</si>
  <si>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</si>
  <si>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</si>
  <si>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</si>
  <si>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</si>
  <si>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</si>
  <si>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</si>
  <si>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</si>
  <si>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</si>
  <si>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</si>
  <si>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</si>
  <si>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</si>
  <si>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</si>
  <si>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</si>
  <si>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</si>
  <si>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</si>
  <si>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</si>
  <si>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</si>
  <si>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</si>
  <si>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</si>
  <si>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</si>
  <si>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</si>
  <si>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</si>
  <si>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</si>
  <si>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</si>
  <si>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</si>
  <si>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</si>
  <si>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</si>
  <si>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</si>
  <si>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</si>
  <si>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</si>
  <si>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</si>
  <si>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</si>
  <si>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</si>
  <si>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</si>
  <si>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</si>
  <si>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</si>
  <si>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</si>
  <si>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</si>
  <si>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</si>
  <si>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</si>
  <si>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</si>
  <si>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</si>
  <si>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</si>
  <si>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</si>
  <si>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</si>
  <si>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</si>
  <si>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</si>
  <si>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</si>
  <si>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</si>
  <si>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</si>
  <si>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</si>
  <si>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</si>
  <si>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</si>
  <si>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</si>
  <si>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</si>
  <si>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</si>
  <si>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</si>
  <si>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</si>
  <si>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</si>
  <si>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</si>
  <si>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</si>
  <si>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</si>
  <si>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</si>
  <si>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</si>
  <si>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</si>
  <si>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</si>
  <si>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</si>
  <si>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</si>
  <si>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</si>
  <si>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</si>
  <si>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</si>
  <si>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</si>
  <si>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</si>
  <si>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</si>
  <si>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</si>
  <si>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</si>
  <si>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</si>
  <si>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</si>
  <si>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</si>
  <si>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</si>
  <si>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</si>
  <si>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</si>
  <si>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</si>
  <si>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</si>
  <si>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</si>
  <si>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</si>
  <si>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</si>
  <si>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</si>
  <si>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</si>
  <si>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</si>
  <si>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</si>
  <si>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</si>
  <si>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</si>
  <si>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</si>
  <si>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</si>
  <si>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</si>
  <si>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</si>
  <si>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</si>
  <si>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</si>
  <si>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</si>
  <si>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</si>
  <si>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</si>
  <si>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</si>
  <si>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</si>
  <si>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</si>
  <si>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</si>
  <si>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</si>
  <si>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</si>
  <si>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</si>
  <si>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</si>
  <si>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</si>
  <si>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</si>
  <si>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</si>
  <si>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</si>
  <si>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</si>
  <si>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</si>
  <si>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</si>
  <si>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</si>
  <si>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</si>
  <si>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</si>
  <si>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</si>
  <si>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</si>
  <si>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</si>
  <si>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</si>
  <si>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</si>
  <si>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</si>
  <si>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</si>
  <si>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</si>
  <si>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</si>
  <si>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</si>
  <si>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</si>
  <si>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</si>
  <si>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</si>
  <si>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</si>
  <si>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</si>
  <si>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</si>
  <si>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</si>
  <si>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</si>
  <si>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</si>
  <si>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</si>
  <si>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</si>
  <si>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</si>
  <si>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</si>
  <si>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</si>
  <si>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</si>
  <si>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</si>
  <si>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</si>
  <si>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</si>
  <si>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</si>
  <si>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</si>
  <si>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</si>
  <si>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</si>
  <si>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</si>
  <si>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</si>
  <si>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</si>
  <si>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</si>
  <si>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</si>
  <si>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</si>
  <si>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</si>
  <si>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</si>
  <si>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</si>
  <si>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</si>
  <si>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</si>
  <si>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</si>
  <si>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</si>
  <si>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</si>
  <si>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</si>
  <si>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</si>
  <si>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</si>
  <si>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</si>
  <si>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</si>
  <si>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</si>
  <si>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</si>
  <si>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</si>
  <si>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</si>
  <si>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</si>
  <si>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</si>
  <si>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</si>
  <si>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</si>
  <si>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</si>
  <si>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</si>
  <si>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</si>
  <si>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</si>
  <si>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</si>
  <si>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</si>
  <si>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</si>
  <si>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</si>
  <si>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</si>
  <si>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</si>
  <si>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</si>
  <si>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</si>
  <si>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</si>
  <si>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</si>
  <si>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</si>
  <si>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</si>
  <si>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</si>
  <si>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</si>
  <si>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</si>
  <si>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</si>
  <si>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</si>
  <si>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</si>
  <si>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</si>
  <si>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</si>
  <si>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</si>
  <si>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</si>
  <si>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</si>
  <si>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</si>
  <si>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</si>
  <si>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</si>
  <si>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</si>
  <si>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</si>
  <si>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</si>
  <si>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</si>
  <si>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</si>
  <si>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</si>
  <si>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</si>
  <si>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</si>
  <si>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</si>
  <si>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</si>
  <si>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</si>
  <si>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</si>
  <si>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</si>
  <si>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</si>
  <si>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</si>
  <si>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</si>
  <si>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</si>
  <si>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</si>
  <si>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</si>
  <si>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</si>
  <si>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</si>
  <si>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</si>
  <si>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</si>
  <si>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</si>
  <si>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</si>
  <si>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</si>
  <si>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</si>
  <si>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</si>
  <si>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</si>
  <si>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</si>
  <si>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</si>
  <si>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</si>
  <si>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</si>
  <si>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</si>
  <si>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</si>
  <si>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</si>
  <si>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</si>
  <si>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</si>
  <si>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</si>
  <si>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</si>
  <si>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</si>
  <si>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</si>
  <si>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</si>
  <si>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</si>
  <si>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</si>
  <si>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</si>
  <si>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</si>
  <si>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</si>
  <si>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</si>
  <si>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</si>
  <si>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</si>
  <si>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</si>
  <si>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</si>
  <si>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</si>
  <si>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</si>
  <si>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</si>
  <si>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</si>
  <si>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</si>
  <si>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</si>
  <si>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</si>
  <si>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</si>
  <si>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</si>
  <si>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</si>
  <si>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</si>
  <si>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</si>
  <si>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</si>
  <si>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</si>
  <si>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</si>
  <si>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</si>
  <si>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</si>
  <si>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</si>
  <si>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</si>
  <si>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</si>
  <si>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</si>
  <si>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</si>
  <si>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</si>
  <si>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</si>
  <si>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</si>
  <si>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</si>
  <si>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</si>
  <si>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</si>
  <si>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</si>
  <si>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</si>
  <si>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</si>
  <si>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</si>
  <si>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</si>
  <si>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</si>
  <si>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</si>
  <si>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</si>
  <si>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</si>
  <si>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</si>
  <si>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</si>
  <si>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</si>
  <si>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</si>
  <si>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</si>
  <si>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</si>
  <si>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</si>
  <si>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</si>
  <si>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</si>
  <si>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</si>
  <si>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</si>
  <si>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</si>
  <si>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</si>
  <si>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</si>
  <si>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</si>
  <si>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</si>
  <si>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</si>
  <si>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</si>
  <si>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</si>
  <si>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</si>
  <si>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</si>
  <si>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</si>
  <si>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</si>
  <si>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</si>
  <si>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</si>
  <si>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</si>
  <si>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</si>
  <si>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</si>
  <si>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</si>
  <si>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</si>
  <si>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</si>
  <si>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</si>
  <si>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</si>
  <si>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</si>
  <si>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</si>
  <si>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</si>
  <si>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</si>
  <si>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</si>
  <si>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</si>
  <si>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</si>
  <si>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</si>
  <si>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</si>
  <si>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</si>
  <si>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</si>
  <si>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</si>
  <si>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</si>
  <si>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</si>
  <si>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</si>
  <si>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</si>
  <si>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</si>
  <si>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</si>
  <si>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</si>
  <si>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</si>
  <si>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</si>
  <si>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</si>
  <si>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</si>
  <si>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</si>
  <si>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</si>
  <si>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</si>
  <si>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</si>
  <si>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</si>
  <si>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</si>
  <si>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</si>
  <si>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</si>
  <si>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</si>
  <si>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</si>
  <si>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</si>
  <si>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</si>
  <si>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</si>
  <si>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</si>
  <si>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</si>
  <si>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</si>
  <si>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</si>
  <si>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</si>
  <si>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</si>
  <si>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</si>
  <si>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</si>
  <si>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</si>
  <si>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</si>
  <si>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</si>
  <si>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</si>
  <si>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</si>
  <si>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</si>
  <si>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</si>
  <si>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</si>
  <si>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</si>
  <si>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</si>
  <si>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</si>
  <si>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</si>
  <si>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</si>
  <si>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</si>
  <si>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</si>
  <si>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</si>
  <si>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</si>
  <si>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</si>
  <si>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</si>
  <si>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</si>
  <si>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</si>
  <si>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</si>
  <si>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</si>
  <si>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</si>
  <si>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</si>
  <si>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</si>
  <si>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</si>
  <si>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</si>
  <si>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</si>
  <si>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</si>
  <si>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</si>
  <si>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</si>
  <si>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</si>
  <si>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</si>
  <si>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</si>
  <si>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</si>
  <si>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</si>
  <si>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</si>
  <si>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</si>
  <si>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</si>
  <si>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</si>
  <si>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</si>
  <si>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</si>
  <si>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</si>
  <si>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</si>
  <si>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</si>
  <si>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</si>
  <si>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</si>
  <si>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</si>
  <si>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</si>
  <si>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</si>
  <si>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</si>
  <si>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</si>
  <si>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</si>
  <si>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</si>
  <si>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</si>
  <si>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</si>
  <si>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</si>
  <si>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</si>
  <si>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</si>
  <si>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</si>
  <si>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</si>
  <si>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</si>
  <si>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</si>
  <si>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</si>
  <si>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</si>
  <si>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</si>
  <si>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</si>
  <si>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</si>
  <si>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</si>
  <si>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</si>
  <si>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</si>
  <si>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</si>
  <si>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</si>
  <si>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</si>
  <si>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</si>
  <si>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</si>
  <si>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</si>
  <si>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</si>
  <si>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</si>
  <si>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</si>
  <si>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</si>
  <si>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</si>
  <si>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</si>
  <si>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</si>
  <si>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</si>
  <si>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</si>
  <si>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</si>
  <si>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</si>
  <si>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</si>
  <si>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</si>
  <si>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</si>
  <si>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</si>
  <si>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</si>
  <si>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</si>
  <si>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</si>
  <si>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</si>
  <si>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</si>
  <si>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</si>
  <si>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</si>
  <si>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</si>
  <si>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</si>
  <si>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</si>
  <si>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</si>
  <si>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</si>
  <si>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</si>
  <si>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</si>
  <si>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</si>
  <si>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</si>
  <si>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</si>
  <si>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</si>
  <si>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</si>
  <si>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</si>
  <si>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</si>
  <si>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</si>
  <si>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</si>
  <si>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</si>
  <si>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</si>
  <si>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</si>
  <si>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</si>
  <si>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</si>
  <si>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</si>
  <si>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</si>
  <si>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</si>
  <si>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</si>
  <si>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</si>
  <si>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</si>
  <si>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</si>
  <si>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</si>
  <si>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</si>
  <si>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</si>
  <si>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</si>
  <si>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</si>
  <si>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</si>
  <si>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</si>
  <si>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</si>
  <si>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</si>
  <si>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</si>
  <si>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</si>
  <si>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</si>
  <si>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</si>
  <si>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</si>
  <si>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</si>
  <si>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</si>
  <si>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</si>
  <si>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</si>
  <si>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</si>
  <si>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</si>
  <si>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</si>
  <si>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</si>
  <si>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</si>
  <si>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</si>
  <si>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</si>
  <si>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</si>
  <si>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</si>
  <si>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</si>
  <si>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</si>
  <si>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</si>
  <si>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</si>
  <si>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</si>
  <si>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</si>
  <si>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</si>
  <si>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</si>
  <si>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</si>
  <si>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</si>
  <si>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</si>
  <si>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</si>
  <si>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</si>
  <si>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</si>
  <si>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</si>
  <si>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</si>
  <si>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</si>
  <si>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</si>
  <si>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</si>
  <si>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</si>
  <si>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</si>
  <si>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</si>
  <si>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</si>
  <si>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</si>
  <si>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</si>
  <si>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</si>
  <si>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</si>
  <si>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</si>
  <si>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</si>
  <si>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</si>
  <si>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</si>
  <si>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</si>
  <si>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</si>
  <si>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</si>
  <si>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</si>
  <si>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</si>
  <si>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</si>
  <si>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</si>
  <si>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</si>
  <si>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</si>
  <si>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</si>
  <si>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</si>
  <si>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</si>
  <si>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</si>
  <si>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</si>
  <si>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</si>
  <si>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</si>
  <si>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</si>
  <si>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</si>
  <si>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</si>
  <si>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</si>
  <si>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</si>
  <si>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</si>
  <si>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</si>
  <si>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</si>
  <si>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</si>
  <si>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</si>
  <si>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</si>
  <si>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</si>
  <si>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</si>
  <si>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</si>
  <si>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</si>
  <si>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</si>
  <si>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</si>
  <si>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</si>
  <si>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</si>
  <si>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</si>
  <si>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</si>
  <si>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</si>
  <si>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</si>
  <si>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</si>
  <si>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</si>
  <si>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</si>
  <si>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</si>
  <si>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</si>
  <si>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</si>
  <si>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</si>
  <si>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</si>
  <si>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</si>
  <si>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</si>
  <si>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</si>
  <si>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</si>
  <si>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</si>
  <si>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</si>
  <si>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</si>
  <si>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</si>
  <si>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</si>
  <si>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</si>
  <si>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</si>
  <si>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</si>
  <si>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</si>
  <si>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</si>
  <si>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</si>
  <si>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</si>
  <si>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</si>
  <si>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</si>
  <si>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</si>
  <si>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</si>
  <si>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</si>
  <si>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</si>
  <si>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</si>
  <si>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</si>
  <si>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</si>
  <si>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</si>
  <si>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</si>
  <si>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</si>
  <si>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</si>
  <si>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</si>
  <si>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</si>
  <si>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</si>
  <si>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</si>
  <si>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</si>
  <si>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</si>
  <si>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</si>
  <si>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</si>
  <si>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</si>
  <si>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</si>
  <si>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</si>
  <si>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</si>
  <si>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</si>
  <si>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</si>
  <si>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</si>
  <si>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</si>
  <si>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</si>
  <si>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</si>
  <si>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</si>
  <si>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</si>
  <si>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</si>
  <si>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</si>
  <si>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</si>
  <si>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</si>
  <si>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</si>
  <si>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</si>
  <si>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</si>
  <si>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</si>
  <si>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</si>
  <si>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</si>
  <si>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</si>
  <si>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</si>
  <si>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</si>
  <si>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</si>
  <si>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</si>
  <si>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</si>
  <si>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</si>
  <si>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</si>
  <si>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</si>
  <si>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</si>
  <si>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</si>
  <si>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</si>
  <si>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</si>
  <si>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</si>
  <si>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</si>
  <si>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</si>
  <si>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</si>
  <si>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</si>
  <si>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</si>
  <si>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</si>
  <si>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</si>
  <si>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</si>
  <si>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</si>
  <si>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</si>
  <si>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</si>
  <si>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</si>
  <si>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</si>
  <si>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</si>
  <si>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</si>
  <si>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</si>
  <si>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</si>
  <si>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</si>
  <si>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</si>
  <si>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</si>
  <si>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</si>
  <si>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</si>
  <si>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</si>
  <si>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</si>
  <si>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</si>
  <si>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</si>
  <si>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</si>
  <si>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</si>
  <si>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</si>
  <si>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</si>
  <si>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</si>
  <si>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</si>
  <si>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</si>
  <si>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</si>
  <si>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</si>
  <si>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</si>
  <si>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</si>
  <si>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</si>
  <si>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</si>
  <si>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</si>
  <si>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</si>
  <si>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</si>
  <si>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</si>
  <si>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</si>
  <si>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</si>
  <si>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</si>
  <si>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</si>
  <si>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</si>
  <si>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</si>
  <si>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</si>
  <si>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</si>
  <si>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</si>
  <si>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</si>
  <si>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</si>
  <si>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</si>
  <si>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</si>
  <si>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</si>
  <si>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</si>
  <si>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</si>
  <si>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</si>
  <si>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</si>
  <si>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</si>
  <si>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</si>
  <si>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</si>
  <si>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</si>
  <si>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</si>
  <si>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</si>
  <si>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</si>
  <si>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</si>
  <si>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</si>
  <si>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</si>
  <si>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</si>
  <si>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</si>
  <si>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</si>
  <si>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</si>
  <si>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</si>
  <si>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</si>
  <si>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</si>
  <si>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</si>
  <si>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</si>
  <si>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</si>
  <si>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</si>
  <si>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</si>
  <si>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</si>
  <si>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</si>
  <si>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</si>
  <si>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</si>
  <si>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</si>
  <si>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</si>
  <si>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</si>
  <si>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</si>
  <si>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</si>
  <si>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</si>
  <si>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</si>
  <si>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</si>
  <si>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</si>
  <si>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</si>
  <si>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</si>
  <si>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</si>
  <si>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</si>
  <si>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</si>
  <si>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</si>
  <si>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</si>
  <si>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</si>
  <si>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</si>
  <si>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</si>
  <si>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</si>
  <si>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</si>
  <si>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</si>
  <si>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</si>
  <si>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</si>
  <si>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</si>
  <si>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</si>
  <si>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</si>
  <si>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</si>
  <si>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</si>
  <si>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</si>
  <si>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</si>
  <si>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</si>
  <si>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</si>
  <si>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</si>
  <si>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</si>
  <si>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</si>
  <si>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</si>
  <si>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</si>
  <si>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</si>
  <si>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</si>
  <si>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</si>
  <si>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</si>
  <si>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</si>
  <si>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</si>
  <si>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</si>
  <si>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</si>
  <si>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</si>
  <si>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</si>
  <si>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</si>
  <si>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</si>
  <si>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</si>
  <si>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</si>
  <si>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</si>
  <si>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</si>
  <si>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</si>
  <si>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</si>
  <si>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</si>
  <si>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</si>
  <si>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</si>
  <si>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</si>
  <si>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</si>
  <si>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</si>
  <si>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</si>
  <si>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</si>
  <si>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</si>
  <si>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</si>
  <si>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</si>
  <si>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</si>
  <si>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</si>
  <si>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</si>
  <si>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</si>
  <si>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</si>
  <si>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</si>
  <si>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</si>
  <si>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</si>
  <si>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</si>
  <si>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</si>
  <si>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</si>
  <si>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</si>
  <si>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</si>
  <si>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</si>
  <si>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</si>
  <si>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</si>
  <si>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</si>
  <si>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</si>
  <si>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</si>
  <si>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</si>
  <si>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</si>
  <si>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</si>
  <si>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</si>
  <si>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</si>
  <si>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</si>
  <si>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</si>
  <si>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</si>
  <si>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</si>
  <si>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</si>
  <si>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</si>
  <si>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</si>
  <si>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</si>
  <si>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</si>
  <si>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</si>
  <si>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</si>
  <si>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</si>
  <si>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</si>
  <si>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</si>
  <si>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</si>
  <si>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</si>
  <si>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</si>
  <si>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</si>
  <si>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</si>
  <si>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</si>
  <si>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</si>
  <si>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</si>
  <si>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</si>
  <si>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</si>
  <si>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</si>
  <si>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</si>
  <si>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</si>
  <si>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</si>
  <si>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</si>
  <si>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</si>
  <si>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</si>
  <si>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</si>
  <si>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</si>
  <si>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</si>
  <si>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</si>
  <si>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</si>
  <si>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</si>
  <si>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</si>
  <si>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</si>
  <si>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</si>
  <si>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</si>
  <si>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</si>
  <si>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</si>
  <si>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</si>
  <si>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</si>
  <si>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</si>
  <si>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</si>
  <si>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</si>
  <si>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</si>
  <si>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</si>
  <si>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</si>
  <si>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</si>
  <si>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</si>
  <si>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</si>
  <si>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</si>
  <si>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</si>
  <si>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</si>
  <si>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</si>
  <si>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</si>
  <si>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</si>
  <si>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</si>
  <si>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</si>
  <si>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</si>
  <si>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</si>
  <si>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</si>
  <si>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</si>
  <si>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</si>
  <si>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</si>
  <si>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</si>
  <si>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</si>
  <si>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</si>
  <si>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</si>
  <si>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</si>
  <si>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</si>
  <si>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</si>
  <si>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</si>
  <si>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</si>
  <si>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</si>
  <si>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</si>
  <si>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</si>
  <si>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</si>
  <si>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</si>
  <si>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</si>
  <si>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</si>
  <si>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</si>
  <si>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</si>
  <si>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</si>
  <si>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</si>
  <si>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</si>
  <si>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</si>
  <si>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</si>
  <si>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</si>
  <si>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</si>
  <si>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</si>
  <si>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</si>
  <si>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</si>
  <si>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</si>
  <si>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</si>
  <si>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</si>
  <si>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</si>
  <si>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</si>
  <si>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</si>
  <si>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</si>
  <si>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</si>
  <si>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</si>
  <si>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</si>
  <si>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</si>
  <si>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</si>
  <si>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</si>
  <si>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</si>
  <si>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</si>
  <si>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</si>
  <si>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</si>
  <si>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</si>
  <si>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</si>
  <si>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</si>
  <si>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</si>
  <si>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</si>
  <si>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</si>
  <si>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</si>
  <si>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</si>
  <si>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</si>
  <si>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</si>
  <si>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</si>
  <si>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</si>
  <si>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</si>
  <si>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</si>
  <si>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</si>
  <si>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</si>
  <si>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</si>
  <si>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</si>
  <si>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</si>
  <si>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</si>
  <si>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</si>
  <si>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</si>
  <si>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</si>
  <si>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</si>
  <si>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</si>
  <si>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</si>
  <si>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</si>
  <si>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</si>
  <si>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</si>
  <si>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</si>
  <si>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</si>
  <si>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</si>
  <si>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</si>
  <si>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</si>
  <si>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</si>
  <si>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</si>
  <si>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</si>
  <si>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</si>
  <si>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</si>
  <si>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</si>
  <si>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</si>
  <si>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</si>
  <si>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</si>
  <si>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</si>
  <si>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</si>
  <si>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</si>
  <si>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</si>
  <si>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</si>
  <si>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</si>
  <si>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</si>
  <si>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</si>
  <si>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</si>
  <si>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</si>
  <si>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</si>
  <si>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</si>
  <si>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</si>
  <si>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</si>
  <si>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</si>
  <si>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</si>
  <si>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</si>
  <si>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</si>
  <si>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</si>
  <si>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</si>
  <si>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</si>
  <si>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</si>
  <si>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</si>
  <si>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</si>
  <si>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</si>
  <si>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</si>
  <si>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</si>
  <si>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</si>
  <si>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</si>
  <si>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</si>
  <si>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</si>
  <si>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</si>
  <si>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</si>
  <si>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</si>
  <si>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</si>
  <si>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</si>
  <si>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</si>
  <si>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</si>
  <si>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</si>
  <si>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</si>
  <si>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</si>
  <si>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</si>
  <si>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</si>
  <si>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</si>
  <si>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</si>
  <si>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</si>
  <si>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</si>
  <si>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</si>
  <si>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</si>
  <si>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</si>
  <si>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</si>
  <si>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</si>
  <si>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</si>
  <si>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</si>
  <si>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</si>
  <si>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</si>
  <si>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</si>
  <si>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</si>
  <si>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</si>
  <si>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</si>
  <si>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</si>
  <si>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</si>
  <si>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</si>
  <si>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</si>
  <si>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</si>
  <si>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</si>
  <si>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</si>
  <si>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</si>
  <si>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</si>
  <si>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</si>
  <si>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</si>
  <si>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</si>
  <si>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</si>
  <si>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</si>
  <si>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</si>
  <si>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</si>
  <si>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</si>
  <si>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</si>
  <si>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</si>
  <si>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</si>
  <si>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</si>
  <si>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</si>
  <si>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</si>
  <si>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</si>
  <si>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</si>
  <si>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</si>
  <si>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</si>
  <si>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</si>
  <si>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</si>
  <si>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</si>
  <si>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</si>
  <si>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</si>
  <si>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</si>
  <si>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</si>
  <si>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</si>
  <si>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</si>
  <si>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</si>
  <si>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</si>
  <si>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</si>
  <si>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</si>
  <si>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</si>
  <si>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</si>
  <si>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</si>
  <si>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</si>
  <si>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</si>
  <si>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</si>
  <si>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</si>
  <si>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</si>
  <si>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</si>
  <si>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</si>
  <si>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</si>
  <si>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</si>
  <si>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</si>
  <si>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</si>
  <si>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</si>
  <si>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</si>
  <si>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</si>
  <si>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</si>
  <si>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</si>
  <si>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</si>
  <si>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</si>
  <si>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</si>
  <si>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</si>
  <si>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</si>
  <si>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</si>
  <si>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</si>
  <si>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</si>
  <si>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</si>
  <si>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</si>
  <si>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</si>
  <si>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</si>
  <si>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</si>
  <si>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</si>
  <si>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</si>
  <si>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</si>
  <si>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</si>
  <si>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</si>
  <si>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</si>
  <si>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</si>
  <si>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</si>
  <si>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</si>
  <si>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</si>
  <si>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</si>
  <si>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</si>
  <si>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</si>
  <si>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</si>
  <si>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</si>
  <si>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</si>
  <si>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</si>
  <si>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</si>
  <si>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</si>
  <si>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</si>
  <si>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</si>
  <si>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</si>
  <si>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</si>
  <si>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</si>
  <si>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</si>
  <si>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</si>
  <si>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</si>
  <si>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</si>
  <si>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</si>
  <si>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</si>
  <si>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</si>
  <si>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</si>
  <si>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</si>
  <si>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</si>
  <si>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</si>
  <si>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</si>
  <si>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</si>
  <si>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</si>
  <si>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</si>
  <si>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</si>
  <si>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</si>
  <si>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</si>
  <si>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</si>
  <si>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</si>
  <si>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</si>
  <si>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</si>
  <si>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</si>
  <si>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</si>
  <si>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</si>
  <si>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</si>
  <si>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</si>
  <si>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</si>
  <si>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</si>
  <si>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</si>
  <si>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</si>
  <si>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</si>
  <si>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</si>
  <si>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</si>
  <si>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</si>
  <si>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</si>
  <si>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</si>
  <si>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</si>
  <si>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</si>
  <si>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</si>
  <si>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</si>
  <si>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</si>
  <si>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</si>
  <si>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</si>
  <si>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</si>
  <si>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</si>
  <si>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</si>
  <si>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</si>
  <si>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</si>
  <si>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</si>
  <si>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</si>
  <si>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</si>
  <si>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</si>
  <si>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</si>
  <si>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</si>
  <si>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</si>
  <si>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</si>
  <si>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</si>
  <si>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</si>
  <si>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</si>
  <si>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</si>
  <si>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</si>
  <si>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</si>
  <si>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</si>
  <si>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</si>
  <si>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</si>
  <si>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</si>
  <si>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</si>
  <si>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</si>
  <si>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</si>
  <si>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</si>
  <si>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</si>
  <si>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</si>
  <si>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</si>
  <si>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</si>
  <si>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</si>
  <si>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</si>
  <si>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</si>
  <si>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</si>
  <si>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</si>
  <si>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</si>
  <si>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</si>
  <si>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</si>
  <si>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</si>
  <si>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</si>
  <si>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</si>
  <si>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</si>
  <si>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</si>
  <si>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</si>
  <si>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</si>
  <si>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</si>
  <si>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</si>
  <si>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</si>
  <si>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</si>
  <si>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</si>
  <si>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</si>
  <si>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</si>
  <si>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</si>
  <si>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</si>
  <si>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</si>
  <si>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</si>
  <si>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</si>
  <si>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</si>
  <si>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</si>
  <si>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</si>
  <si>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</si>
  <si>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</si>
  <si>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</si>
  <si>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</si>
  <si>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</si>
  <si>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</si>
  <si>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</si>
  <si>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</si>
  <si>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</si>
  <si>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</si>
  <si>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</si>
  <si>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</si>
  <si>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</si>
  <si>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</si>
  <si>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</si>
  <si>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</si>
  <si>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</si>
  <si>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</si>
  <si>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</si>
  <si>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</si>
  <si>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</si>
  <si>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</si>
  <si>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</si>
  <si>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</si>
  <si>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</si>
  <si>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</si>
  <si>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</si>
  <si>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</si>
  <si>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</si>
  <si>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</si>
  <si>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</si>
  <si>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</si>
  <si>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</si>
  <si>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</si>
  <si>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</si>
  <si>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</si>
  <si>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</si>
  <si>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</si>
  <si>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</si>
  <si>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</si>
  <si>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</si>
  <si>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</si>
  <si>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</si>
  <si>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</si>
  <si>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</si>
  <si>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</si>
  <si>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</si>
  <si>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</si>
  <si>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</si>
  <si>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</si>
  <si>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</si>
  <si>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</si>
  <si>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</si>
  <si>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</si>
  <si>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</si>
  <si>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</si>
  <si>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</si>
  <si>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</si>
  <si>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</si>
  <si>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</si>
  <si>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</si>
  <si>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</si>
  <si>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</si>
  <si>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</si>
  <si>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</si>
  <si>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</si>
  <si>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</si>
  <si>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</si>
  <si>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</si>
  <si>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</si>
  <si>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</si>
  <si>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</si>
  <si>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</si>
  <si>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</si>
  <si>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</si>
  <si>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</si>
  <si>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</si>
  <si>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</si>
  <si>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</si>
  <si>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</si>
  <si>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</si>
  <si>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</si>
  <si>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</si>
  <si>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</si>
  <si>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</si>
  <si>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</si>
  <si>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</si>
  <si>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</si>
  <si>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</si>
  <si>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</si>
  <si>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</si>
  <si>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</si>
  <si>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</si>
  <si>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</si>
  <si>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</si>
  <si>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</si>
  <si>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</si>
  <si>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</si>
  <si>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</si>
  <si>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</si>
  <si>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</si>
  <si>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</si>
  <si>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</si>
  <si>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</si>
  <si>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</si>
  <si>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</si>
  <si>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</si>
  <si>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</si>
  <si>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</si>
  <si>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</si>
  <si>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</si>
  <si>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</si>
  <si>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</si>
  <si>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</si>
  <si>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</si>
  <si>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</si>
  <si>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</si>
  <si>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</si>
  <si>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</si>
  <si>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</si>
  <si>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</si>
  <si>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</si>
  <si>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</si>
  <si>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</si>
  <si>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</si>
  <si>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</si>
  <si>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</si>
  <si>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</si>
  <si>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</si>
  <si>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</si>
  <si>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</si>
  <si>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</si>
  <si>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</si>
  <si>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</si>
  <si>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</si>
  <si>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</si>
  <si>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</si>
  <si>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</si>
  <si>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</si>
  <si>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</si>
  <si>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</si>
  <si>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</si>
  <si>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</si>
  <si>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</si>
  <si>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</si>
  <si>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</si>
  <si>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</si>
  <si>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</si>
  <si>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</si>
  <si>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</si>
  <si>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</si>
  <si>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</si>
  <si>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</si>
  <si>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</si>
  <si>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</si>
  <si>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</si>
  <si>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</si>
  <si>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</si>
  <si>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</si>
  <si>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</si>
  <si>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</si>
  <si>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</si>
  <si>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</si>
  <si>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</si>
  <si>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</si>
  <si>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</si>
  <si>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</si>
  <si>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</si>
  <si>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</si>
  <si>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</si>
  <si>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</si>
  <si>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</si>
  <si>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</si>
  <si>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</si>
  <si>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</si>
  <si>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</si>
  <si>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</si>
  <si>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</si>
  <si>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</si>
  <si>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</si>
  <si>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</si>
  <si>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</si>
  <si>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</si>
  <si>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</si>
  <si>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</si>
  <si>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</si>
  <si>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</si>
  <si>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</si>
  <si>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</si>
  <si>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</si>
  <si>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</si>
  <si>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</si>
  <si>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</si>
  <si>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</si>
  <si>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</si>
  <si>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</si>
  <si>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</si>
  <si>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</si>
  <si>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</si>
  <si>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</si>
  <si>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</si>
  <si>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</si>
  <si>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</si>
  <si>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</si>
  <si>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</si>
  <si>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</si>
  <si>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</si>
  <si>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</si>
  <si>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</si>
  <si>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</si>
  <si>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</si>
  <si>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</si>
  <si>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</si>
  <si>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</si>
  <si>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</si>
  <si>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</si>
  <si>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</si>
  <si>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</si>
  <si>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</si>
  <si>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</si>
  <si>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</si>
  <si>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</si>
  <si>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</si>
  <si>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</si>
  <si>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</si>
  <si>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</si>
  <si>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</si>
  <si>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</si>
  <si>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</si>
  <si>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</si>
  <si>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</si>
  <si>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</si>
  <si>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</si>
  <si>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</si>
  <si>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</si>
  <si>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</si>
  <si>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</si>
  <si>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</si>
  <si>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</si>
  <si>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</si>
  <si>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</si>
  <si>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</si>
  <si>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</si>
  <si>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</si>
  <si>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</si>
  <si>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</si>
  <si>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</si>
  <si>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</si>
  <si>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</si>
  <si>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</si>
  <si>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</si>
  <si>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</si>
  <si>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</si>
  <si>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</si>
  <si>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</si>
  <si>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</si>
  <si>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</si>
  <si>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</si>
  <si>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</si>
  <si>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</si>
  <si>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</si>
  <si>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</si>
  <si>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</si>
  <si>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</si>
  <si>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</si>
  <si>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</si>
  <si>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</si>
  <si>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</si>
  <si>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</si>
  <si>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</si>
  <si>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</si>
  <si>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</si>
  <si>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</si>
  <si>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</si>
  <si>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</si>
  <si>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</si>
  <si>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</si>
  <si>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</si>
  <si>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</si>
  <si>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</si>
  <si>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</si>
  <si>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</si>
  <si>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</si>
  <si>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</si>
  <si>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</si>
  <si>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</si>
  <si>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</si>
  <si>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</si>
  <si>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</si>
  <si>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</si>
  <si>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</si>
  <si>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</si>
  <si>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</si>
  <si>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</si>
  <si>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</si>
  <si>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</si>
  <si>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</si>
  <si>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</si>
  <si>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</si>
  <si>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</si>
  <si>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</si>
  <si>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</si>
  <si>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</si>
  <si>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</si>
  <si>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</si>
  <si>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</si>
  <si>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</si>
  <si>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</si>
  <si>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</si>
  <si>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</si>
  <si>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</si>
  <si>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</si>
  <si>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</si>
  <si>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</si>
  <si>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</si>
  <si>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</si>
  <si>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</si>
  <si>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</si>
  <si>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</si>
  <si>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</si>
  <si>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</si>
  <si>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</si>
  <si>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</si>
  <si>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</si>
  <si>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</si>
  <si>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</si>
  <si>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</si>
  <si>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</si>
  <si>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</si>
  <si>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</si>
  <si>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</si>
  <si>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</si>
  <si>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</si>
  <si>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</si>
  <si>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</si>
  <si>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</si>
  <si>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</si>
  <si>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</si>
  <si>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</si>
  <si>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</si>
  <si>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</si>
  <si>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</si>
  <si>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</si>
  <si>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</si>
  <si>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</si>
  <si>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</si>
  <si>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</si>
  <si>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</si>
  <si>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</si>
  <si>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</si>
  <si>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</si>
  <si>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</si>
  <si>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</si>
  <si>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</si>
  <si>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</si>
  <si>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</si>
  <si>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</si>
  <si>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</si>
  <si>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</si>
  <si>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</si>
  <si>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</si>
  <si>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</si>
  <si>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</si>
  <si>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</si>
  <si>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</si>
  <si>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</si>
  <si>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</si>
  <si>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</si>
  <si>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</si>
  <si>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</si>
  <si>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</si>
  <si>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</si>
  <si>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</si>
  <si>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</si>
  <si>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</si>
  <si>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</si>
  <si>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</si>
  <si>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</si>
  <si>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</si>
  <si>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</si>
  <si>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</si>
  <si>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</si>
  <si>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</si>
  <si>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</si>
  <si>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</si>
  <si>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</si>
  <si>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</si>
  <si>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</si>
  <si>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</si>
  <si>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</si>
  <si>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</si>
  <si>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</si>
  <si>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</si>
  <si>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</si>
  <si>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</si>
  <si>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</si>
  <si>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</si>
  <si>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</si>
  <si>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</si>
  <si>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</si>
  <si>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</si>
  <si>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</si>
  <si>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</si>
  <si>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</si>
  <si>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</si>
  <si>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</si>
  <si>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</si>
  <si>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</si>
  <si>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</si>
  <si>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</si>
  <si>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</si>
  <si>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</si>
  <si>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</si>
  <si>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</si>
  <si>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</si>
  <si>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</si>
  <si>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</si>
  <si>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</si>
  <si>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</si>
  <si>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</si>
  <si>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</si>
  <si>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</si>
  <si>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</si>
  <si>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</si>
  <si>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</si>
  <si>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</si>
  <si>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</si>
  <si>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</si>
  <si>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</si>
  <si>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</si>
  <si>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</si>
  <si>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</si>
  <si>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</si>
  <si>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</si>
  <si>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</si>
  <si>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</si>
  <si>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</si>
  <si>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</si>
  <si>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</si>
  <si>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</si>
  <si>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</si>
  <si>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</si>
  <si>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</si>
  <si>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</si>
  <si>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</si>
  <si>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</si>
  <si>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</si>
  <si>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</si>
  <si>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</si>
  <si>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</si>
  <si>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</si>
  <si>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</si>
  <si>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</si>
  <si>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</si>
  <si>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</si>
  <si>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</si>
  <si>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</si>
  <si>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</si>
  <si>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</si>
  <si>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</si>
  <si>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</si>
  <si>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</si>
  <si>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</si>
  <si>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</si>
  <si>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</si>
  <si>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</si>
  <si>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</si>
  <si>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</si>
  <si>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</si>
  <si>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</si>
  <si>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</si>
  <si>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</si>
  <si>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</si>
  <si>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</si>
  <si>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</si>
  <si>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</si>
  <si>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</si>
  <si>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</si>
  <si>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</si>
  <si>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</si>
  <si>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</si>
  <si>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</si>
  <si>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</si>
  <si>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</si>
  <si>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</si>
  <si>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</si>
  <si>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</si>
  <si>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</si>
  <si>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</si>
  <si>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</si>
  <si>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</si>
  <si>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</si>
  <si>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</si>
  <si>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</si>
  <si>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</si>
  <si>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</si>
  <si>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</si>
  <si>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</si>
  <si>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</si>
  <si>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</si>
  <si>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</si>
  <si>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</si>
  <si>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</si>
  <si>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</si>
  <si>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</si>
  <si>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</si>
  <si>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</si>
  <si>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</si>
  <si>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</si>
  <si>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</si>
  <si>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</si>
  <si>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</si>
  <si>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</si>
  <si>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</si>
  <si>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</si>
  <si>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</si>
  <si>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</si>
  <si>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</si>
  <si>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</si>
  <si>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</si>
  <si>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</si>
  <si>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</si>
  <si>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</si>
  <si>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</si>
  <si>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</si>
  <si>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</si>
  <si>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</si>
  <si>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</si>
  <si>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</si>
  <si>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</si>
  <si>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</si>
  <si>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</si>
  <si>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</si>
  <si>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</si>
  <si>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</si>
  <si>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</si>
  <si>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</si>
  <si>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</si>
  <si>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</si>
  <si>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</si>
  <si>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</si>
  <si>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</si>
  <si>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</si>
  <si>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</si>
  <si>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</si>
  <si>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</si>
  <si>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</si>
  <si>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</si>
  <si>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</si>
  <si>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</si>
  <si>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</si>
  <si>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</si>
  <si>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</si>
  <si>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</si>
  <si>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</si>
  <si>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</si>
  <si>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</si>
  <si>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</si>
  <si>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</si>
  <si>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</si>
  <si>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</si>
  <si>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</si>
  <si>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</si>
  <si>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</si>
  <si>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</si>
  <si>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</si>
  <si>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</si>
  <si>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</si>
  <si>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</si>
  <si>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</si>
  <si>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</si>
  <si>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</si>
  <si>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</si>
  <si>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</si>
  <si>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</si>
  <si>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</si>
  <si>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</si>
  <si>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</si>
  <si>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</si>
  <si>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</si>
  <si>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</si>
  <si>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</si>
  <si>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</si>
  <si>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</si>
  <si>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</si>
  <si>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</si>
  <si>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</si>
  <si>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</si>
  <si>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</si>
  <si>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</si>
  <si>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</si>
  <si>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</si>
  <si>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</si>
  <si>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</si>
  <si>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</si>
  <si>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</si>
  <si>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</si>
  <si>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</si>
  <si>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</si>
  <si>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</si>
  <si>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</si>
  <si>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</si>
  <si>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</si>
  <si>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</si>
  <si>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</si>
  <si>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</si>
  <si>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</si>
  <si>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</si>
  <si>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</si>
  <si>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</si>
  <si>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</si>
  <si>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</si>
  <si>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</si>
  <si>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</si>
  <si>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</si>
  <si>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</si>
  <si>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</si>
  <si>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</si>
  <si>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</si>
  <si>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</si>
  <si>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</si>
  <si>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</si>
  <si>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</si>
  <si>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</si>
  <si>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</si>
  <si>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</si>
  <si>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</si>
  <si>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</si>
  <si>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</si>
  <si>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</si>
  <si>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</si>
  <si>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</si>
  <si>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</si>
  <si>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</si>
  <si>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</si>
  <si>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</si>
  <si>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</si>
  <si>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</si>
  <si>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</si>
  <si>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</si>
  <si>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</si>
  <si>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</si>
  <si>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</si>
  <si>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</si>
  <si>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</si>
  <si>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</si>
  <si>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</si>
  <si>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</si>
  <si>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</si>
  <si>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</si>
  <si>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</si>
  <si>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</si>
  <si>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</si>
  <si>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</si>
  <si>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</si>
  <si>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</si>
  <si>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</si>
  <si>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</si>
  <si>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</si>
  <si>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</si>
  <si>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</si>
  <si>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</si>
  <si>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</si>
  <si>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</si>
  <si>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</si>
  <si>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</si>
  <si>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</si>
  <si>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</si>
  <si>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</si>
  <si>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</si>
  <si>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</si>
  <si>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</si>
  <si>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</si>
  <si>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</si>
  <si>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</si>
  <si>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</si>
  <si>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</si>
  <si>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</si>
  <si>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</si>
  <si>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</si>
  <si>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</si>
  <si>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</si>
  <si>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</si>
  <si>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</si>
  <si>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</si>
  <si>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</si>
  <si>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</si>
  <si>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</si>
  <si>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</si>
  <si>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</si>
  <si>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</si>
  <si>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</si>
  <si>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</si>
  <si>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</si>
  <si>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</si>
  <si>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</si>
  <si>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</si>
  <si>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</si>
  <si>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</si>
  <si>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</si>
  <si>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</si>
  <si>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</si>
  <si>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</si>
  <si>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</si>
  <si>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</si>
  <si>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</si>
  <si>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</si>
  <si>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</si>
  <si>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</si>
  <si>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</si>
  <si>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</si>
  <si>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</si>
  <si>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</si>
  <si>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</si>
  <si>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</si>
  <si>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</si>
  <si>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</si>
  <si>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</si>
  <si>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</si>
  <si>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</si>
  <si>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</si>
  <si>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</si>
  <si>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</si>
  <si>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</si>
  <si>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</si>
  <si>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</si>
  <si>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</si>
  <si>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</si>
  <si>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</si>
  <si>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</si>
  <si>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</si>
  <si>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</si>
  <si>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</si>
  <si>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</si>
  <si>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</si>
  <si>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</si>
  <si>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</si>
  <si>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</si>
  <si>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</si>
  <si>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</si>
  <si>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</si>
  <si>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</si>
  <si>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</si>
  <si>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</si>
  <si>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</si>
  <si>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</si>
  <si>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</si>
  <si>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</si>
  <si>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</si>
  <si>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</si>
  <si>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</si>
  <si>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</si>
  <si>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</si>
  <si>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</si>
  <si>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</si>
  <si>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</si>
  <si>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</si>
  <si>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</si>
  <si>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</si>
  <si>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</si>
  <si>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</si>
  <si>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</si>
  <si>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</si>
  <si>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</si>
  <si>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</si>
  <si>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</si>
  <si>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</si>
  <si>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</si>
  <si>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</si>
  <si>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</si>
  <si>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</si>
  <si>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</si>
  <si>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</si>
  <si>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</si>
  <si>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</si>
  <si>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</si>
  <si>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</si>
  <si>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</si>
  <si>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</si>
  <si>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</si>
  <si>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</si>
  <si>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</si>
  <si>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</si>
  <si>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</si>
  <si>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</si>
  <si>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</si>
  <si>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</si>
  <si>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</si>
  <si>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</si>
  <si>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</si>
  <si>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</si>
  <si>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</si>
  <si>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</si>
  <si>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</si>
  <si>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</si>
  <si>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</si>
  <si>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</si>
  <si>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</si>
  <si>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</si>
  <si>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</si>
  <si>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</si>
  <si>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</si>
  <si>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</si>
  <si>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</si>
  <si>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</si>
  <si>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</si>
  <si>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</si>
  <si>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</si>
  <si>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</si>
  <si>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</si>
  <si>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</si>
  <si>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</si>
  <si>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</si>
  <si>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</si>
  <si>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</si>
  <si>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</si>
  <si>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</si>
  <si>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</si>
  <si>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</si>
  <si>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</si>
  <si>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</si>
  <si>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</si>
  <si>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</si>
  <si>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</si>
  <si>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</si>
  <si>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</si>
  <si>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</si>
  <si>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</si>
  <si>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</si>
  <si>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</si>
  <si>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</si>
  <si>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</si>
  <si>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</si>
  <si>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</si>
  <si>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</si>
  <si>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</si>
  <si>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</si>
  <si>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</si>
  <si>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</si>
  <si>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</si>
  <si>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</si>
  <si>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</si>
  <si>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</si>
  <si>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</si>
  <si>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</si>
  <si>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</si>
  <si>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</si>
  <si>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</si>
  <si>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</si>
  <si>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</si>
  <si>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</si>
  <si>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</si>
  <si>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</si>
  <si>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</si>
  <si>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</si>
  <si>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</si>
  <si>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</si>
  <si>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</si>
  <si>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</si>
  <si>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</si>
  <si>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</si>
  <si>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</si>
  <si>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</si>
  <si>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</si>
  <si>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</si>
  <si>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</si>
  <si>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</si>
  <si>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</si>
  <si>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</si>
  <si>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</si>
  <si>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</si>
  <si>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</si>
  <si>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</si>
  <si>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</si>
  <si>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</si>
  <si>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</si>
  <si>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</si>
  <si>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</si>
  <si>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</si>
  <si>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</si>
  <si>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</si>
  <si>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</si>
  <si>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</si>
  <si>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</si>
  <si>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</si>
  <si>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</si>
  <si>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</si>
  <si>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</si>
  <si>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</si>
  <si>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</si>
  <si>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</si>
  <si>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</si>
  <si>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</si>
  <si>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</si>
  <si>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</si>
  <si>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</si>
  <si>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</si>
  <si>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</si>
  <si>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</si>
  <si>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</si>
  <si>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</si>
  <si>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</si>
  <si>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</si>
  <si>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</si>
  <si>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</si>
  <si>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</si>
  <si>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</si>
  <si>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</si>
  <si>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</si>
  <si>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</si>
  <si>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</si>
  <si>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</si>
  <si>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</si>
  <si>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</si>
  <si>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</si>
  <si>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</si>
  <si>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</si>
  <si>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</si>
  <si>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</si>
  <si>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</si>
  <si>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</si>
  <si>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</si>
  <si>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</si>
  <si>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</si>
  <si>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</si>
  <si>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</si>
  <si>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</si>
  <si>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</si>
  <si>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</si>
  <si>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</si>
  <si>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</si>
  <si>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</si>
  <si>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</si>
  <si>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</si>
  <si>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</si>
  <si>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</si>
  <si>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</si>
  <si>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</si>
  <si>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</si>
  <si>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</si>
  <si>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</si>
  <si>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</si>
  <si>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</si>
  <si>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</si>
  <si>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</si>
  <si>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</si>
  <si>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</si>
  <si>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</si>
  <si>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</si>
  <si>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</si>
  <si>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</si>
  <si>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</si>
  <si>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</si>
  <si>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</si>
  <si>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</si>
  <si>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</si>
  <si>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</si>
  <si>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</si>
  <si>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</si>
  <si>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</si>
  <si>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</si>
  <si>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</si>
  <si>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</si>
  <si>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</si>
  <si>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</si>
  <si>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</si>
  <si>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</si>
  <si>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</si>
  <si>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</si>
  <si>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</si>
  <si>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</si>
  <si>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</si>
  <si>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</si>
  <si>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</si>
  <si>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</si>
  <si>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</si>
  <si>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</si>
  <si>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</si>
  <si>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</si>
  <si>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</si>
  <si>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</si>
  <si>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</si>
  <si>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</si>
  <si>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</si>
  <si>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</si>
  <si>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</si>
  <si>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</si>
  <si>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</si>
  <si>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</si>
  <si>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</si>
  <si>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</si>
  <si>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</si>
  <si>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</si>
  <si>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</si>
  <si>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</si>
  <si>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</si>
  <si>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</si>
  <si>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</si>
  <si>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</si>
  <si>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</si>
  <si>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</si>
  <si>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</si>
  <si>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</si>
  <si>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</si>
  <si>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</si>
  <si>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</si>
  <si>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</si>
  <si>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</si>
  <si>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</si>
  <si>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</si>
  <si>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</si>
  <si>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</si>
  <si>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</si>
  <si>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</si>
  <si>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</si>
  <si>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</si>
  <si>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</si>
  <si>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</si>
  <si>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</si>
  <si>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</si>
  <si>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</si>
  <si>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</si>
  <si>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</si>
  <si>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</si>
  <si>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</si>
  <si>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</si>
  <si>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</si>
  <si>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</si>
  <si>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</si>
  <si>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</si>
  <si>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</si>
  <si>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</si>
  <si>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</si>
  <si>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</si>
  <si>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</si>
  <si>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</si>
  <si>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</si>
  <si>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</si>
  <si>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</si>
  <si>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</si>
  <si>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</si>
  <si>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</si>
  <si>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</si>
  <si>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</si>
  <si>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</si>
  <si>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</si>
  <si>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</si>
  <si>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</si>
  <si>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</si>
  <si>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</si>
  <si>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</si>
  <si>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</si>
  <si>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</si>
  <si>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</si>
  <si>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</si>
  <si>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</si>
  <si>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</si>
  <si>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</si>
  <si>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</si>
  <si>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</si>
  <si>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</si>
  <si>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</si>
  <si>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</si>
  <si>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</si>
  <si>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</si>
  <si>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</si>
  <si>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</si>
  <si>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</si>
  <si>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</si>
  <si>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</si>
  <si>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</si>
  <si>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</si>
  <si>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</si>
  <si>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</si>
  <si>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</si>
  <si>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</si>
  <si>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</si>
  <si>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</si>
  <si>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</si>
  <si>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</si>
  <si>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</si>
  <si>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</si>
  <si>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</si>
  <si>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</si>
  <si>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</si>
  <si>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</si>
  <si>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</si>
  <si>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</si>
  <si>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</si>
  <si>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</si>
  <si>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</si>
  <si>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</si>
  <si>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</si>
  <si>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</si>
  <si>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</si>
  <si>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</si>
  <si>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</si>
  <si>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</si>
  <si>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</si>
  <si>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</si>
  <si>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</si>
  <si>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</si>
  <si>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</si>
  <si>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</si>
  <si>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</si>
  <si>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</si>
  <si>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</si>
  <si>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</si>
  <si>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</si>
  <si>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</si>
  <si>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</si>
  <si>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</si>
  <si>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</si>
  <si>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</si>
  <si>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</si>
  <si>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</si>
  <si>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</si>
  <si>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</si>
  <si>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</si>
  <si>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</si>
  <si>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</si>
  <si>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</si>
  <si>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</si>
  <si>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</si>
  <si>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</si>
  <si>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</si>
  <si>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</si>
  <si>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</si>
  <si>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</si>
  <si>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</si>
  <si>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</si>
  <si>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</si>
  <si>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</si>
  <si>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</si>
  <si>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</si>
  <si>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</si>
  <si>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</si>
  <si>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</si>
  <si>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</si>
  <si>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</si>
  <si>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</si>
  <si>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</si>
  <si>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</si>
  <si>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</si>
  <si>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</si>
  <si>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</si>
  <si>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</si>
  <si>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</si>
  <si>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</si>
  <si>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</si>
  <si>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</si>
  <si>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</si>
  <si>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</si>
  <si>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</si>
  <si>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</si>
  <si>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</si>
  <si>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</si>
  <si>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</si>
  <si>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</si>
  <si>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</si>
  <si>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</si>
  <si>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</si>
  <si>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</si>
  <si>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</si>
  <si>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</si>
  <si>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</si>
  <si>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</si>
  <si>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</si>
  <si>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</si>
  <si>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</si>
  <si>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</si>
  <si>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</si>
  <si>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</si>
  <si>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</si>
  <si>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</si>
  <si>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</si>
  <si>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</si>
  <si>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</si>
  <si>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</si>
  <si>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</si>
  <si>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</si>
  <si>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</si>
  <si>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</si>
  <si>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</si>
  <si>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</si>
  <si>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</si>
  <si>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</si>
  <si>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</si>
  <si>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</si>
  <si>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</si>
  <si>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</si>
  <si>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</si>
  <si>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</si>
  <si>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</si>
  <si>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</si>
  <si>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</si>
  <si>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</si>
  <si>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</si>
  <si>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</si>
  <si>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</si>
  <si>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</si>
  <si>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</si>
  <si>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</si>
  <si>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</si>
  <si>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</si>
  <si>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</si>
  <si>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</si>
  <si>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</si>
  <si>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</si>
  <si>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</si>
  <si>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</si>
  <si>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</si>
  <si>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</si>
  <si>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</si>
  <si>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</si>
  <si>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</si>
  <si>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</si>
  <si>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</si>
  <si>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</si>
  <si>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</si>
  <si>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</si>
  <si>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</si>
  <si>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</si>
  <si>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</si>
  <si>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</si>
  <si>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</si>
  <si>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</si>
  <si>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</si>
  <si>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</si>
  <si>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</si>
  <si>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</si>
  <si>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</si>
  <si>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</si>
  <si>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</si>
  <si>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</si>
  <si>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</si>
  <si>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</si>
  <si>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</si>
  <si>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</si>
  <si>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</si>
  <si>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</si>
  <si>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</si>
  <si>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</si>
  <si>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</si>
  <si>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</si>
  <si>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</si>
  <si>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</si>
  <si>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</si>
  <si>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</si>
  <si>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</si>
  <si>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</si>
  <si>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</si>
  <si>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</si>
  <si>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</si>
  <si>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</si>
  <si>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</si>
  <si>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</si>
  <si>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</si>
  <si>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</si>
  <si>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</si>
  <si>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</si>
  <si>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</si>
  <si>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</si>
  <si>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</si>
  <si>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</si>
  <si>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</si>
  <si>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</si>
  <si>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</si>
  <si>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</si>
  <si>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</si>
  <si>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</si>
  <si>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</si>
  <si>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</si>
  <si>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</si>
  <si>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</si>
  <si>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</si>
  <si>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</si>
  <si>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</si>
  <si>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</si>
  <si>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</si>
  <si>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</si>
  <si>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</si>
  <si>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</si>
  <si>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</si>
  <si>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</si>
  <si>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</si>
  <si>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</si>
  <si>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</si>
  <si>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</si>
  <si>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</si>
  <si>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</si>
  <si>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</si>
  <si>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</si>
  <si>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</si>
  <si>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</si>
  <si>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</si>
  <si>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</si>
  <si>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</si>
  <si>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</si>
  <si>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</si>
  <si>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</si>
  <si>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</si>
  <si>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</si>
  <si>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</si>
  <si>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</si>
  <si>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</si>
  <si>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</si>
  <si>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</si>
  <si>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</si>
  <si>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</si>
  <si>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</si>
  <si>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</si>
  <si>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</si>
  <si>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</si>
  <si>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</si>
  <si>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</si>
  <si>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</si>
  <si>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</si>
  <si>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</si>
  <si>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</si>
  <si>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</si>
  <si>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</si>
  <si>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</si>
  <si>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</si>
  <si>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</si>
  <si>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</si>
  <si>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</si>
  <si>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</si>
  <si>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</si>
  <si>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</si>
  <si>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</si>
  <si>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</si>
  <si>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</si>
  <si>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</si>
  <si>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</si>
  <si>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</si>
  <si>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</si>
  <si>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</si>
  <si>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</si>
  <si>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</si>
  <si>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</si>
  <si>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</si>
  <si>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</si>
  <si>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</si>
  <si>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</si>
  <si>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</si>
  <si>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</si>
  <si>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</si>
  <si>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</si>
  <si>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</si>
  <si>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</si>
  <si>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</si>
  <si>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</si>
  <si>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</si>
  <si>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</si>
  <si>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</si>
  <si>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</si>
  <si>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</si>
  <si>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</si>
  <si>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</si>
  <si>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</si>
  <si>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</si>
  <si>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</si>
  <si>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</si>
  <si>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</si>
  <si>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</si>
  <si>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</si>
  <si>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</si>
  <si>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</si>
  <si>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</si>
  <si>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</si>
  <si>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</si>
  <si>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</si>
  <si>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</si>
  <si>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</si>
  <si>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</si>
  <si>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</si>
  <si>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</si>
  <si>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</si>
  <si>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</si>
  <si>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</si>
  <si>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</si>
  <si>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</si>
  <si>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</si>
  <si>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</si>
  <si>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</si>
  <si>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</si>
  <si>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</si>
  <si>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</si>
  <si>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</si>
  <si>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</si>
  <si>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</si>
  <si>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</si>
  <si>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</si>
  <si>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</si>
  <si>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</si>
  <si>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</si>
  <si>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</si>
  <si>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</si>
  <si>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</si>
  <si>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</si>
  <si>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</si>
  <si>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</si>
  <si>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</si>
  <si>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</si>
  <si>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</si>
  <si>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</si>
  <si>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</si>
  <si>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</si>
  <si>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</si>
  <si>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</si>
  <si>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</si>
  <si>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</si>
  <si>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</si>
  <si>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</si>
  <si>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</si>
  <si>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</si>
  <si>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</si>
  <si>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</si>
  <si>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</si>
  <si>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</si>
  <si>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</si>
  <si>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</si>
  <si>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</si>
  <si>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</si>
  <si>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</si>
  <si>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</si>
  <si>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</si>
  <si>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</si>
  <si>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</si>
  <si>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</si>
  <si>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</si>
  <si>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</si>
  <si>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</si>
  <si>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</si>
  <si>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</si>
  <si>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</si>
  <si>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</si>
  <si>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</si>
  <si>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</si>
  <si>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</si>
  <si>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</si>
  <si>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</si>
  <si>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</si>
  <si>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</si>
  <si>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</si>
  <si>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</si>
  <si>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</si>
  <si>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</si>
  <si>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</si>
  <si>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</si>
  <si>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</si>
  <si>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</si>
  <si>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</si>
  <si>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</si>
  <si>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</si>
  <si>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</si>
  <si>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</si>
  <si>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</si>
  <si>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</si>
  <si>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</si>
  <si>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</si>
  <si>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</si>
  <si>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</si>
  <si>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</si>
  <si>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</si>
  <si>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</si>
  <si>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</si>
  <si>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</si>
  <si>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</si>
  <si>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</si>
  <si>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</si>
  <si>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</si>
  <si>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</si>
  <si>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</si>
  <si>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</si>
  <si>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</si>
  <si>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</si>
  <si>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</si>
  <si>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</si>
  <si>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</si>
  <si>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</si>
  <si>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</si>
  <si>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</si>
  <si>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</si>
  <si>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</si>
  <si>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</si>
  <si>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</si>
  <si>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</si>
  <si>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</si>
  <si>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</si>
  <si>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</si>
  <si>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</si>
  <si>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</si>
  <si>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</si>
  <si>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</si>
  <si>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</si>
  <si>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</si>
  <si>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</si>
  <si>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</si>
  <si>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</si>
  <si>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</si>
  <si>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</si>
  <si>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</si>
  <si>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</si>
  <si>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</si>
  <si>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</si>
  <si>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</si>
  <si>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</si>
  <si>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</si>
  <si>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</si>
  <si>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</si>
  <si>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</si>
  <si>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</si>
  <si>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</si>
  <si>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</si>
  <si>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</si>
  <si>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</si>
  <si>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</si>
  <si>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</si>
  <si>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</si>
  <si>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</si>
  <si>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</si>
  <si>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</si>
  <si>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</si>
  <si>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</si>
  <si>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</si>
  <si>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</si>
  <si>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</si>
  <si>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</si>
  <si>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</si>
  <si>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</si>
  <si>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</si>
  <si>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</si>
  <si>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</si>
  <si>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</si>
  <si>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</si>
  <si>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</si>
  <si>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</si>
  <si>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</si>
  <si>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</si>
  <si>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</si>
  <si>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</si>
  <si>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</si>
  <si>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</si>
  <si>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</si>
  <si>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</si>
  <si>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</si>
  <si>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</si>
  <si>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</si>
  <si>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</si>
  <si>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</si>
  <si>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</si>
  <si>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</si>
  <si>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</si>
  <si>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</si>
  <si>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</si>
  <si>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</si>
  <si>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</si>
  <si>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</si>
  <si>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</si>
  <si>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</si>
  <si>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</si>
  <si>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</si>
  <si>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</si>
  <si>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</si>
  <si>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</si>
  <si>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</si>
  <si>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</si>
  <si>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</si>
  <si>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</si>
  <si>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</si>
  <si>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</si>
  <si>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</si>
  <si>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</si>
  <si>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</si>
  <si>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</si>
  <si>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</si>
  <si>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</si>
  <si>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</si>
  <si>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</si>
  <si>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</si>
  <si>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</si>
  <si>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</si>
  <si>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</si>
  <si>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</si>
  <si>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</si>
  <si>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</si>
  <si>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</si>
  <si>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</si>
  <si>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</si>
  <si>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</si>
  <si>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</si>
  <si>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</si>
  <si>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</si>
  <si>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</si>
  <si>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</si>
  <si>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</si>
  <si>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</si>
  <si>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</si>
  <si>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</si>
  <si>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</si>
  <si>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</si>
  <si>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</si>
  <si>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</si>
  <si>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</si>
  <si>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</si>
  <si>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</si>
  <si>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</si>
  <si>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</si>
  <si>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</si>
  <si>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</si>
  <si>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</si>
  <si>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</si>
  <si>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</si>
  <si>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</si>
  <si>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</si>
  <si>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</si>
  <si>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</si>
  <si>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</si>
  <si>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</si>
  <si>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</si>
  <si>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</si>
  <si>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</si>
  <si>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</si>
  <si>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</si>
  <si>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</si>
  <si>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</si>
  <si>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</si>
  <si>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</si>
  <si>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</si>
  <si>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</si>
  <si>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</si>
  <si>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</si>
  <si>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</si>
  <si>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</si>
  <si>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</si>
  <si>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</si>
  <si>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</si>
  <si>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</si>
  <si>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</si>
  <si>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</si>
  <si>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</si>
  <si>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</si>
  <si>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</si>
  <si>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</si>
  <si>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</si>
  <si>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</si>
  <si>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</si>
  <si>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</si>
  <si>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</si>
  <si>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</si>
  <si>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</si>
  <si>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</si>
  <si>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</si>
  <si>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</si>
  <si>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</si>
  <si>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</si>
  <si>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</si>
  <si>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</si>
  <si>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</si>
  <si>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</si>
  <si>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</si>
  <si>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</si>
  <si>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</si>
  <si>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</si>
  <si>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</si>
  <si>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</si>
  <si>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</si>
  <si>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</si>
  <si>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</si>
  <si>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</si>
  <si>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</si>
  <si>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</si>
  <si>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</si>
  <si>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</si>
  <si>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</si>
  <si>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</si>
  <si>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</si>
  <si>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</si>
  <si>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</si>
  <si>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</si>
  <si>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</si>
  <si>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</si>
  <si>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</si>
  <si>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</si>
  <si>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</si>
  <si>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</si>
  <si>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</si>
  <si>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</si>
  <si>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</si>
  <si>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</si>
  <si>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</si>
  <si>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</si>
  <si>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</si>
  <si>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</si>
  <si>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</si>
  <si>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</si>
  <si>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</si>
  <si>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</si>
  <si>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</si>
  <si>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</si>
  <si>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</si>
  <si>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</si>
  <si>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</si>
  <si>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</si>
  <si>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</si>
  <si>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</si>
  <si>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</si>
  <si>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</si>
  <si>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</si>
  <si>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</si>
  <si>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</si>
  <si>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</si>
  <si>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</si>
  <si>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</si>
  <si>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</si>
  <si>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</si>
  <si>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</si>
  <si>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</si>
  <si>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</si>
  <si>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</si>
  <si>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</si>
  <si>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</si>
  <si>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</si>
  <si>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</si>
  <si>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</si>
  <si>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</si>
  <si>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</si>
  <si>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</si>
  <si>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</si>
  <si>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</si>
  <si>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</si>
  <si>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</si>
  <si>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</si>
  <si>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</si>
  <si>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</si>
  <si>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</si>
  <si>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</si>
  <si>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</si>
  <si>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</si>
  <si>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</si>
  <si>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</si>
  <si>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</si>
  <si>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</si>
  <si>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</si>
  <si>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</si>
  <si>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</si>
  <si>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</si>
  <si>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</si>
  <si>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</si>
  <si>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</si>
  <si>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</si>
  <si>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</si>
  <si>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</si>
  <si>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</si>
  <si>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</si>
  <si>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</si>
  <si>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</si>
  <si>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</si>
  <si>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</si>
  <si>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</si>
  <si>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</si>
  <si>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</si>
  <si>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</si>
  <si>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</si>
  <si>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</si>
  <si>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</si>
  <si>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</si>
  <si>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</si>
  <si>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</si>
  <si>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</si>
  <si>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</si>
  <si>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</si>
  <si>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</si>
  <si>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</si>
  <si>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</si>
  <si>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</si>
  <si>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</si>
  <si>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</si>
  <si>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</si>
  <si>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</si>
  <si>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</si>
  <si>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</si>
  <si>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</si>
  <si>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</si>
  <si>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</si>
  <si>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</si>
  <si>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</si>
  <si>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</si>
  <si>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</si>
  <si>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</si>
  <si>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</si>
  <si>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</si>
  <si>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</si>
  <si>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</si>
  <si>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</si>
  <si>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</si>
  <si>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</si>
  <si>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</si>
  <si>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</si>
  <si>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</si>
  <si>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</si>
  <si>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</si>
  <si>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</si>
  <si>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</si>
  <si>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</si>
  <si>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</si>
  <si>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</si>
  <si>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</si>
  <si>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</si>
  <si>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</si>
  <si>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</si>
  <si>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</si>
  <si>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</si>
  <si>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</si>
  <si>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</si>
  <si>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</si>
  <si>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</si>
  <si>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</si>
  <si>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</si>
  <si>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</si>
  <si>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</si>
  <si>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</si>
  <si>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</si>
  <si>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</si>
  <si>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</si>
  <si>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</si>
  <si>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</si>
  <si>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</si>
  <si>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</si>
  <si>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</si>
  <si>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</si>
  <si>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</si>
  <si>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</si>
  <si>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</si>
  <si>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</si>
  <si>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</si>
  <si>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</si>
  <si>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</si>
  <si>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</si>
  <si>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</si>
  <si>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</si>
  <si>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</si>
  <si>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</si>
  <si>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</si>
  <si>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</si>
  <si>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</si>
  <si>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</si>
  <si>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</si>
  <si>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</si>
  <si>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</si>
  <si>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</si>
  <si>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</si>
  <si>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</si>
  <si>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</si>
  <si>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</si>
  <si>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</si>
  <si>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</si>
  <si>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</si>
  <si>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</si>
  <si>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</si>
  <si>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</si>
  <si>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</si>
  <si>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</si>
  <si>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</si>
  <si>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</si>
  <si>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</si>
  <si>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</si>
  <si>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</si>
  <si>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</si>
  <si>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</si>
  <si>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</si>
  <si>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</si>
  <si>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</si>
  <si>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</si>
  <si>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</si>
  <si>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</si>
  <si>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</si>
  <si>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</si>
  <si>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</si>
  <si>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</si>
  <si>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</si>
  <si>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</si>
  <si>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</si>
  <si>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</si>
  <si>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</si>
  <si>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</si>
  <si>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</si>
  <si>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</si>
  <si>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</si>
  <si>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</si>
  <si>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</si>
  <si>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</si>
  <si>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</si>
  <si>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</si>
  <si>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</si>
  <si>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</si>
  <si>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</si>
  <si>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</si>
  <si>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</si>
  <si>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</si>
  <si>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</si>
  <si>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</si>
  <si>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</si>
  <si>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</si>
  <si>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</si>
  <si>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</si>
  <si>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</si>
  <si>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</si>
  <si>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</si>
  <si>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</si>
  <si>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</si>
  <si>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</si>
  <si>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</si>
  <si>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</si>
  <si>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</si>
  <si>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</si>
  <si>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</si>
  <si>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</si>
  <si>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</si>
  <si>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</si>
  <si>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</si>
  <si>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</si>
  <si>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</si>
  <si>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</si>
  <si>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</si>
  <si>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</si>
  <si>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</si>
  <si>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</si>
  <si>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</si>
  <si>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</si>
  <si>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</si>
  <si>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</si>
  <si>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</si>
  <si>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</si>
  <si>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</si>
  <si>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</si>
  <si>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</si>
  <si>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</si>
  <si>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</si>
  <si>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</si>
  <si>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</si>
  <si>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</si>
  <si>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</si>
  <si>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</si>
  <si>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</si>
  <si>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</si>
  <si>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</si>
  <si>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</si>
  <si>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</si>
  <si>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</si>
  <si>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</si>
  <si>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</si>
  <si>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</si>
  <si>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</si>
  <si>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</si>
  <si>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</si>
  <si>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</si>
  <si>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</si>
  <si>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</si>
  <si>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</si>
  <si>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</si>
  <si>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</si>
  <si>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</si>
  <si>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</si>
  <si>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</si>
  <si>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</si>
  <si>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</si>
  <si>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</si>
  <si>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</si>
  <si>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</si>
  <si>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</si>
  <si>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</si>
  <si>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</si>
  <si>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</si>
  <si>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</si>
  <si>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</si>
  <si>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</si>
  <si>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</si>
  <si>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</si>
  <si>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</si>
  <si>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</si>
  <si>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</si>
  <si>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</si>
  <si>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</si>
  <si>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</si>
  <si>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</si>
  <si>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</si>
  <si>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</si>
  <si>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</si>
  <si>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</si>
  <si>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</si>
  <si>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</si>
  <si>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</si>
  <si>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</si>
  <si>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</si>
  <si>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</si>
  <si>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</si>
  <si>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</si>
  <si>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</si>
  <si>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</si>
  <si>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</si>
  <si>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</si>
  <si>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</si>
  <si>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</si>
  <si>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</si>
  <si>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</si>
  <si>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</si>
  <si>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</si>
  <si>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</si>
  <si>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</si>
  <si>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</si>
  <si>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</si>
  <si>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</si>
  <si>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</si>
  <si>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</si>
  <si>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</si>
  <si>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</si>
  <si>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</si>
  <si>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</si>
  <si>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</si>
  <si>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</si>
  <si>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</si>
  <si>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</si>
  <si>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</si>
  <si>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</si>
  <si>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</si>
  <si>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</si>
  <si>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</si>
  <si>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</si>
  <si>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</si>
  <si>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</si>
  <si>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</si>
  <si>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</si>
  <si>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</si>
  <si>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</si>
  <si>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</si>
  <si>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</si>
  <si>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</si>
  <si>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</si>
  <si>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</si>
  <si>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</si>
  <si>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</si>
  <si>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</si>
  <si>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</si>
  <si>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</si>
  <si>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</si>
  <si>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</si>
  <si>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</si>
  <si>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</si>
  <si>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</si>
  <si>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</si>
  <si>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</si>
  <si>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</si>
  <si>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</si>
  <si>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</si>
  <si>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</si>
  <si>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</si>
  <si>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</si>
  <si>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</si>
  <si>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</si>
  <si>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</si>
  <si>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</si>
  <si>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</si>
  <si>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</si>
  <si>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</si>
  <si>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</si>
  <si>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</si>
  <si>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</si>
  <si>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</si>
  <si>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</si>
  <si>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</si>
  <si>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</si>
  <si>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</si>
  <si>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</si>
  <si>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</si>
  <si>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</si>
  <si>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</si>
  <si>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</si>
  <si>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</si>
  <si>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</si>
  <si>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</si>
  <si>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</si>
  <si>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</si>
  <si>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</si>
  <si>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</si>
  <si>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</si>
  <si>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</si>
  <si>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</si>
  <si>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</si>
  <si>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</si>
  <si>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</si>
  <si>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</si>
  <si>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</si>
  <si>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</si>
  <si>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</si>
  <si>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</si>
  <si>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</si>
  <si>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</si>
  <si>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</si>
  <si>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</si>
  <si>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</si>
  <si>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</si>
  <si>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</si>
  <si>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</si>
  <si>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</si>
  <si>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</si>
  <si>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</si>
  <si>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</si>
  <si>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</si>
  <si>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</si>
  <si>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</si>
  <si>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</si>
  <si>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</si>
  <si>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</si>
  <si>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</si>
  <si>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</si>
  <si>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</si>
  <si>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</si>
  <si>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</si>
  <si>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</si>
  <si>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</si>
  <si>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</si>
  <si>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</si>
  <si>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</si>
  <si>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</si>
  <si>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</si>
  <si>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</si>
  <si>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</si>
  <si>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</si>
  <si>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</si>
  <si>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</si>
  <si>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</si>
  <si>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</si>
  <si>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</si>
  <si>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</si>
  <si>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</si>
  <si>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</si>
  <si>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</si>
  <si>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</si>
  <si>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</si>
  <si>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</si>
  <si>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</si>
  <si>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</si>
  <si>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</si>
  <si>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</si>
  <si>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</si>
  <si>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</si>
  <si>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</si>
  <si>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</si>
  <si>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</si>
  <si>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</si>
  <si>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</si>
  <si>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</si>
  <si>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</si>
  <si>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</si>
  <si>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</si>
  <si>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</si>
  <si>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</si>
  <si>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</si>
  <si>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</si>
  <si>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</si>
  <si>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</si>
  <si>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</si>
  <si>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</si>
  <si>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</si>
  <si>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</si>
  <si>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</si>
  <si>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</si>
  <si>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</si>
  <si>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</si>
  <si>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</si>
  <si>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</si>
  <si>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</si>
  <si>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</si>
  <si>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</si>
  <si>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</si>
  <si>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</si>
  <si>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</si>
  <si>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</si>
  <si>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</si>
  <si>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</si>
  <si>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</si>
  <si>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</si>
  <si>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</si>
  <si>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</si>
  <si>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</si>
  <si>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</si>
  <si>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</si>
  <si>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</si>
  <si>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</si>
  <si>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</si>
  <si>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</si>
  <si>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</si>
  <si>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</si>
  <si>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</si>
  <si>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</si>
  <si>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</si>
  <si>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</si>
  <si>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</si>
  <si>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</si>
  <si>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</si>
  <si>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</si>
  <si>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</si>
  <si>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</si>
  <si>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</si>
  <si>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</si>
  <si>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</si>
  <si>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</si>
  <si>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</si>
  <si>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</si>
  <si>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</si>
  <si>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</si>
  <si>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</si>
  <si>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</si>
  <si>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</si>
  <si>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</si>
  <si>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</si>
  <si>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</si>
  <si>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</si>
  <si>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</si>
  <si>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</si>
  <si>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</si>
  <si>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</si>
  <si>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</si>
  <si>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</si>
  <si>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</si>
  <si>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</si>
  <si>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</si>
  <si>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</si>
  <si>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</si>
  <si>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</si>
  <si>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</si>
  <si>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</si>
  <si>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</si>
  <si>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</si>
  <si>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</si>
  <si>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</si>
  <si>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</si>
  <si>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</si>
  <si>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</si>
  <si>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</si>
  <si>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</si>
  <si>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</si>
  <si>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</si>
  <si>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</si>
  <si>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</si>
  <si>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</si>
  <si>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</si>
  <si>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</si>
  <si>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</si>
  <si>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</si>
  <si>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</si>
  <si>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</si>
  <si>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</si>
  <si>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</si>
  <si>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</si>
  <si>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</si>
  <si>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</si>
  <si>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</si>
  <si>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</si>
  <si>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</si>
  <si>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</si>
  <si>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</si>
  <si>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</si>
  <si>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</si>
  <si>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</si>
  <si>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</si>
  <si>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</si>
  <si>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</si>
  <si>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</si>
  <si>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</si>
  <si>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</si>
  <si>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</si>
  <si>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</si>
  <si>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</si>
  <si>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</si>
  <si>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</si>
  <si>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</si>
  <si>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</si>
  <si>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</si>
  <si>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</si>
  <si>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</si>
  <si>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</si>
  <si>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</si>
  <si>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</si>
  <si>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</si>
  <si>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</si>
  <si>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</si>
  <si>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</si>
  <si>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</si>
  <si>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</si>
  <si>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</si>
  <si>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</si>
  <si>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</si>
  <si>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</si>
  <si>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</si>
  <si>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</si>
  <si>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</si>
  <si>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</si>
  <si>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</si>
  <si>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</si>
  <si>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</si>
  <si>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</si>
  <si>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</si>
  <si>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</si>
  <si>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</si>
  <si>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</si>
  <si>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</si>
  <si>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</si>
  <si>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</si>
  <si>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</si>
  <si>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</si>
  <si>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</si>
  <si>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</si>
  <si>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</si>
  <si>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</si>
  <si>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</si>
  <si>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</si>
  <si>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</si>
  <si>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</si>
  <si>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</si>
  <si>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</si>
  <si>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</si>
  <si>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</si>
  <si>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</si>
  <si>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</si>
  <si>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</si>
  <si>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</si>
  <si>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</si>
  <si>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</si>
  <si>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</si>
  <si>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</si>
  <si>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</si>
  <si>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</si>
  <si>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</si>
  <si>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</si>
  <si>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</si>
  <si>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</si>
  <si>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</si>
  <si>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</si>
  <si>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</si>
  <si>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</si>
  <si>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</si>
  <si>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</si>
  <si>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</si>
  <si>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</si>
  <si>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</si>
  <si>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</si>
  <si>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</si>
  <si>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</si>
  <si>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</si>
  <si>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</si>
  <si>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</si>
  <si>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</si>
  <si>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</si>
  <si>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</si>
  <si>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</si>
  <si>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</si>
  <si>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</si>
  <si>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</si>
  <si>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</si>
  <si>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</si>
  <si>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</si>
  <si>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</si>
  <si>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</si>
  <si>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</si>
  <si>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</si>
  <si>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</si>
  <si>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</si>
  <si>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</si>
  <si>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</si>
  <si>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</si>
  <si>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</si>
  <si>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</si>
  <si>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</si>
  <si>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</si>
  <si>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</si>
  <si>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</si>
  <si>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</si>
  <si>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</si>
  <si>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</si>
  <si>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</si>
  <si>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</si>
  <si>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</si>
  <si>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</si>
  <si>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</si>
  <si>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</si>
  <si>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</si>
  <si>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</si>
  <si>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</si>
  <si>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</si>
  <si>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</si>
  <si>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</si>
  <si>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</si>
  <si>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</si>
  <si>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</si>
  <si>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</si>
  <si>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</si>
  <si>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</si>
  <si>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</si>
  <si>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</si>
  <si>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</si>
  <si>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</si>
  <si>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</si>
  <si>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</si>
  <si>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</si>
  <si>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</si>
  <si>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</si>
  <si>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</si>
  <si>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</si>
  <si>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</si>
  <si>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</si>
  <si>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</si>
  <si>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</si>
  <si>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</si>
  <si>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</si>
  <si>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</si>
  <si>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</si>
  <si>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</si>
  <si>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</si>
  <si>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</si>
  <si>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</si>
  <si>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</si>
  <si>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</si>
  <si>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</si>
  <si>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</si>
  <si>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</si>
  <si>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</si>
  <si>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</si>
  <si>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</si>
  <si>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</si>
  <si>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</si>
  <si>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</si>
  <si>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</si>
  <si>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</si>
  <si>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</si>
  <si>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</si>
  <si>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</si>
  <si>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</si>
  <si>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</si>
  <si>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</si>
  <si>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</si>
  <si>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</si>
  <si>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</si>
  <si>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</si>
  <si>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</si>
  <si>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</si>
  <si>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</si>
  <si>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</si>
  <si>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</si>
  <si>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</si>
  <si>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</si>
  <si>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</si>
  <si>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</si>
  <si>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</si>
  <si>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</si>
  <si>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</si>
  <si>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</si>
  <si>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</si>
  <si>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</si>
  <si>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</si>
  <si>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</si>
  <si>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</si>
  <si>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</si>
  <si>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</si>
  <si>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</si>
  <si>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</si>
  <si>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</si>
  <si>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</si>
  <si>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</si>
  <si>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</si>
  <si>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</si>
  <si>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</si>
  <si>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</si>
  <si>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</si>
  <si>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</si>
  <si>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</si>
  <si>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</si>
  <si>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</si>
  <si>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</si>
  <si>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</si>
  <si>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</si>
  <si>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</si>
  <si>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</si>
  <si>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</si>
  <si>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</si>
  <si>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</si>
  <si>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</si>
  <si>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</si>
  <si>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</si>
  <si>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</si>
  <si>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</si>
  <si>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</si>
  <si>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</si>
  <si>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</si>
  <si>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</si>
  <si>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</si>
  <si>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</si>
  <si>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</si>
  <si>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</si>
  <si>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</si>
  <si>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</si>
  <si>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</si>
  <si>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</si>
  <si>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</si>
  <si>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</si>
  <si>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</si>
  <si>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</si>
  <si>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</si>
  <si>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</si>
  <si>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</si>
  <si>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</si>
  <si>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</si>
  <si>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</si>
  <si>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</si>
  <si>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</si>
  <si>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</si>
  <si>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</si>
  <si>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</si>
  <si>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</si>
  <si>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</si>
  <si>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</si>
  <si>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</si>
  <si>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</si>
  <si>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</si>
  <si>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</si>
  <si>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</si>
  <si>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</si>
  <si>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</si>
  <si>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</si>
  <si>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</si>
  <si>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</si>
  <si>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</si>
  <si>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</si>
  <si>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</si>
  <si>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</si>
  <si>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</si>
  <si>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</si>
  <si>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</si>
  <si>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</si>
  <si>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</si>
  <si>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</si>
  <si>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</si>
  <si>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</si>
  <si>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</si>
  <si>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</si>
  <si>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</si>
  <si>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</si>
  <si>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</si>
  <si>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</si>
  <si>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</si>
  <si>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</si>
  <si>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</si>
  <si>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</si>
  <si>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</si>
  <si>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</si>
  <si>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</si>
  <si>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</si>
  <si>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</si>
  <si>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</si>
  <si>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</si>
  <si>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</si>
  <si>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</si>
  <si>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</si>
  <si>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</si>
  <si>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</si>
  <si>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</si>
  <si>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</si>
  <si>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</si>
  <si>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</si>
  <si>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</si>
  <si>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</si>
  <si>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</si>
  <si>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</si>
  <si>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</si>
  <si>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</si>
  <si>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</si>
  <si>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</si>
  <si>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</si>
  <si>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</si>
  <si>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</si>
  <si>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</si>
  <si>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</si>
  <si>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</si>
  <si>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</si>
  <si>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</si>
  <si>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</si>
  <si>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</si>
  <si>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</si>
  <si>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</si>
  <si>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</si>
  <si>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</si>
  <si>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</si>
  <si>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</si>
  <si>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</si>
  <si>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</si>
  <si>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</si>
  <si>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</si>
  <si>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</si>
  <si>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</si>
  <si>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</si>
  <si>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</si>
  <si>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</si>
  <si>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</si>
  <si>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</si>
  <si>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</si>
  <si>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</si>
  <si>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</si>
  <si>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</si>
  <si>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</si>
  <si>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</si>
  <si>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</si>
  <si>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</si>
  <si>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</si>
  <si>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</si>
  <si>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</si>
  <si>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</si>
  <si>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</si>
  <si>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</si>
  <si>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</si>
  <si>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</si>
  <si>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</si>
  <si>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</si>
  <si>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</si>
  <si>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</si>
  <si>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</si>
  <si>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</si>
  <si>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</si>
  <si>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</si>
  <si>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</si>
  <si>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</si>
  <si>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</si>
  <si>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</si>
  <si>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</si>
  <si>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</si>
  <si>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</si>
  <si>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</si>
  <si>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</si>
  <si>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</si>
  <si>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</si>
  <si>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</si>
  <si>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</si>
  <si>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</si>
  <si>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</si>
  <si>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</si>
  <si>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</si>
  <si>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</si>
  <si>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</si>
  <si>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</si>
  <si>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</si>
  <si>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</si>
  <si>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</si>
  <si>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</si>
  <si>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</si>
  <si>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</si>
  <si>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</si>
  <si>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</si>
  <si>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</si>
  <si>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</si>
  <si>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</si>
  <si>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</si>
  <si>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</si>
  <si>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</si>
  <si>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</si>
  <si>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</si>
  <si>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</si>
  <si>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</si>
  <si>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</si>
  <si>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</si>
  <si>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</si>
  <si>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</si>
  <si>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</si>
  <si>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</si>
  <si>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</si>
  <si>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</si>
  <si>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</si>
  <si>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</si>
  <si>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</si>
  <si>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</si>
  <si>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</si>
  <si>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</si>
  <si>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</si>
  <si>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</si>
  <si>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</si>
  <si>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</si>
  <si>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</si>
  <si>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</si>
  <si>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</si>
  <si>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</si>
  <si>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</si>
  <si>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</si>
  <si>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</si>
  <si>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</si>
  <si>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</si>
  <si>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</si>
  <si>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</si>
  <si>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</si>
  <si>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</si>
  <si>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</si>
  <si>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</si>
  <si>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</si>
  <si>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</si>
  <si>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</si>
  <si>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</si>
  <si>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</si>
  <si>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</si>
  <si>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</si>
  <si>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</si>
  <si>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</si>
  <si>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</si>
  <si>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</si>
  <si>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</si>
  <si>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</si>
  <si>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</si>
  <si>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</si>
  <si>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</si>
  <si>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</si>
  <si>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</si>
  <si>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</si>
  <si>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</si>
  <si>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</si>
  <si>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</si>
  <si>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</si>
  <si>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</si>
  <si>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</si>
  <si>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</si>
  <si>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</si>
  <si>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</si>
  <si>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</si>
  <si>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</si>
  <si>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</si>
  <si>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</si>
  <si>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</si>
  <si>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</si>
  <si>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</si>
  <si>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</si>
  <si>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</si>
  <si>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</si>
  <si>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</si>
  <si>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</si>
  <si>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</si>
  <si>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</si>
  <si>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</si>
  <si>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</si>
  <si>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</si>
  <si>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</si>
  <si>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</si>
  <si>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</si>
  <si>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</si>
  <si>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</si>
  <si>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</si>
  <si>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</si>
  <si>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</si>
  <si>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</si>
  <si>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</si>
  <si>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</si>
  <si>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</si>
  <si>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</si>
  <si>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</si>
  <si>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</si>
  <si>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</si>
  <si>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</si>
  <si>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</si>
  <si>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</si>
  <si>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</si>
  <si>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</si>
  <si>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</si>
  <si>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</si>
  <si>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</si>
  <si>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</si>
  <si>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</si>
  <si>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</si>
  <si>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</si>
  <si>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</si>
  <si>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</si>
  <si>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</si>
  <si>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</si>
  <si>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</si>
  <si>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</si>
  <si>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</si>
  <si>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</si>
  <si>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</si>
  <si>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</si>
  <si>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</si>
  <si>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</si>
  <si>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</si>
  <si>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</si>
  <si>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</si>
  <si>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</si>
  <si>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</si>
  <si>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</si>
  <si>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</si>
  <si>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</si>
  <si>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</si>
  <si>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</si>
  <si>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</si>
  <si>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</si>
  <si>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</si>
  <si>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</si>
  <si>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</si>
  <si>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</si>
  <si>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</si>
  <si>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</si>
  <si>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</si>
  <si>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</si>
  <si>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</si>
  <si>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</si>
  <si>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</si>
  <si>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</si>
  <si>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</si>
  <si>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</si>
  <si>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</si>
  <si>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</si>
  <si>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</si>
  <si>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</si>
  <si>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</si>
  <si>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</si>
  <si>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</si>
  <si>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</si>
  <si>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</si>
  <si>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</si>
  <si>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</si>
  <si>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</si>
  <si>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</si>
  <si>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</si>
  <si>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</si>
  <si>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</si>
  <si>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</si>
  <si>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</si>
  <si>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</si>
  <si>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</si>
  <si>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</si>
  <si>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</si>
  <si>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</si>
  <si>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</si>
  <si>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</si>
  <si>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</si>
  <si>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</si>
  <si>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</si>
  <si>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</si>
  <si>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</si>
  <si>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</si>
  <si>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</si>
  <si>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</si>
  <si>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</si>
  <si>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</si>
  <si>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</si>
  <si>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</si>
  <si>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</si>
  <si>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</si>
  <si>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</si>
  <si>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</si>
  <si>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</si>
  <si>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</si>
  <si>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</si>
  <si>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</si>
  <si>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</si>
  <si>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</si>
  <si>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</si>
  <si>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</si>
  <si>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</si>
  <si>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</si>
  <si>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</si>
  <si>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</si>
  <si>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</si>
  <si>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</si>
  <si>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</si>
  <si>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</si>
  <si>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</si>
  <si>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</si>
  <si>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</si>
  <si>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</si>
  <si>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</si>
  <si>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</si>
  <si>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</si>
  <si>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</si>
  <si>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</si>
  <si>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</si>
  <si>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</si>
  <si>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</si>
  <si>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</si>
  <si>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</si>
  <si>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</si>
  <si>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</si>
  <si>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</si>
  <si>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</si>
  <si>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</si>
  <si>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</si>
  <si>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</si>
  <si>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</si>
  <si>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</si>
  <si>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</si>
  <si>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</si>
  <si>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</si>
  <si>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</si>
  <si>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</si>
  <si>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</si>
  <si>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</si>
  <si>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</si>
  <si>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</si>
  <si>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</si>
  <si>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</si>
  <si>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</si>
  <si>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</si>
  <si>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</si>
  <si>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</si>
  <si>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</si>
  <si>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</si>
  <si>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</si>
  <si>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</si>
  <si>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</si>
  <si>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</si>
  <si>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</si>
  <si>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</si>
  <si>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</si>
  <si>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</si>
  <si>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</si>
  <si>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</si>
  <si>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</si>
  <si>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</si>
  <si>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</si>
  <si>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</si>
  <si>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</si>
  <si>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</si>
  <si>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</si>
  <si>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</si>
  <si>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</si>
  <si>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</si>
  <si>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</si>
  <si>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</si>
  <si>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</si>
  <si>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</si>
  <si>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</si>
  <si>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</si>
  <si>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</si>
  <si>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</si>
  <si>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</si>
  <si>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</si>
  <si>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</si>
  <si>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</si>
  <si>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</si>
  <si>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</si>
  <si>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</si>
  <si>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</si>
  <si>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</si>
  <si>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</si>
  <si>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</si>
  <si>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</si>
  <si>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</si>
  <si>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</si>
  <si>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</si>
  <si>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</si>
  <si>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</si>
  <si>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</si>
  <si>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</si>
  <si>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</si>
  <si>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</si>
  <si>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</si>
  <si>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</si>
  <si>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</si>
  <si>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</si>
  <si>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</si>
  <si>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</si>
  <si>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</si>
  <si>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</si>
  <si>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</si>
  <si>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</si>
  <si>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</si>
  <si>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</si>
  <si>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</si>
  <si>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</si>
  <si>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</si>
  <si>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</si>
  <si>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</si>
  <si>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</si>
  <si>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</si>
  <si>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</si>
  <si>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</si>
  <si>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</si>
  <si>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</si>
  <si>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</si>
  <si>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</si>
  <si>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</si>
  <si>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</si>
  <si>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</si>
  <si>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</si>
  <si>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</si>
  <si>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</si>
  <si>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</si>
  <si>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</si>
  <si>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</si>
  <si>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</si>
  <si>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</si>
  <si>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</si>
  <si>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</si>
  <si>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</si>
  <si>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</si>
  <si>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</si>
  <si>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</si>
  <si>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</si>
  <si>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</si>
  <si>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</si>
  <si>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</si>
  <si>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</si>
  <si>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</si>
  <si>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</si>
  <si>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</si>
  <si>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</si>
  <si>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</si>
  <si>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</si>
  <si>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</si>
  <si>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</si>
  <si>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</si>
  <si>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</si>
  <si>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</si>
  <si>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</si>
  <si>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</si>
  <si>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</si>
  <si>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</si>
  <si>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</si>
  <si>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</si>
  <si>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</si>
  <si>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</si>
  <si>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</si>
  <si>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</si>
  <si>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</si>
  <si>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</si>
  <si>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</si>
  <si>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</si>
  <si>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</si>
  <si>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</si>
  <si>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</si>
  <si>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</si>
  <si>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</si>
  <si>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</si>
  <si>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</si>
  <si>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</si>
  <si>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</si>
  <si>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</si>
  <si>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</si>
  <si>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</si>
  <si>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</si>
  <si>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</si>
  <si>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</si>
  <si>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</si>
  <si>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</si>
  <si>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</si>
  <si>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</si>
  <si>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</si>
  <si>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</si>
  <si>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</si>
  <si>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</si>
  <si>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</si>
  <si>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</si>
  <si>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</si>
  <si>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</si>
  <si>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</si>
  <si>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</si>
  <si>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</si>
  <si>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</si>
  <si>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</si>
  <si>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</si>
  <si>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</si>
  <si>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</si>
  <si>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</si>
  <si>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</si>
  <si>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</si>
  <si>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</si>
  <si>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</si>
  <si>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</si>
  <si>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</si>
  <si>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</si>
  <si>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</si>
  <si>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</si>
  <si>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</si>
  <si>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</si>
  <si>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</si>
  <si>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</si>
  <si>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</si>
  <si>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</si>
  <si>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</si>
  <si>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</si>
  <si>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</si>
  <si>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</si>
  <si>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</si>
  <si>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</si>
  <si>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</si>
  <si>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</si>
  <si>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</si>
  <si>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</si>
  <si>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</si>
  <si>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</si>
  <si>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</si>
  <si>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</si>
  <si>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</si>
  <si>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</si>
  <si>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</si>
  <si>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</si>
  <si>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</si>
  <si>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</si>
  <si>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</si>
  <si>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</si>
  <si>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</si>
  <si>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</si>
  <si>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</si>
  <si>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</si>
  <si>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</si>
  <si>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</si>
  <si>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</si>
  <si>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</si>
  <si>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</si>
  <si>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</si>
  <si>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</si>
  <si>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</si>
  <si>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</si>
  <si>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</si>
  <si>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</si>
  <si>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</si>
  <si>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</si>
  <si>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</si>
  <si>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</si>
  <si>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</si>
  <si>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</si>
  <si>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</si>
  <si>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</si>
  <si>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</si>
  <si>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</si>
  <si>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</si>
  <si>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</si>
  <si>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</si>
  <si>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</si>
  <si>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</si>
  <si>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</si>
  <si>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</si>
  <si>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</si>
  <si>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</si>
  <si>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</si>
  <si>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</si>
  <si>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</si>
  <si>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</si>
  <si>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</si>
  <si>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</si>
  <si>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</si>
  <si>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</si>
  <si>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</si>
  <si>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</si>
  <si>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</si>
  <si>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</si>
  <si>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</si>
  <si>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</si>
  <si>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</si>
  <si>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</si>
  <si>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</si>
  <si>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</si>
  <si>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</si>
  <si>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</si>
  <si>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</si>
  <si>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</si>
  <si>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</si>
  <si>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</si>
  <si>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</si>
  <si>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</si>
  <si>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</si>
  <si>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</si>
  <si>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</si>
  <si>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</si>
  <si>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</si>
  <si>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</si>
  <si>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</si>
  <si>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</si>
  <si>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</si>
  <si>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</si>
  <si>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</si>
  <si>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</si>
  <si>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</si>
  <si>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</si>
  <si>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</si>
  <si>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</si>
  <si>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</si>
  <si>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</si>
  <si>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</si>
  <si>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</si>
  <si>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</si>
  <si>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</si>
  <si>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</si>
  <si>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</si>
  <si>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</si>
  <si>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</si>
  <si>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</si>
  <si>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</si>
  <si>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</si>
  <si>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</si>
  <si>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</si>
  <si>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</si>
  <si>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</si>
  <si>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</si>
  <si>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</si>
  <si>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</si>
  <si>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</si>
  <si>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</si>
  <si>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</si>
  <si>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</si>
  <si>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</si>
  <si>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</si>
  <si>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</si>
  <si>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</si>
  <si>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</si>
  <si>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</si>
  <si>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</si>
  <si>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</si>
  <si>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</si>
  <si>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</si>
  <si>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</si>
  <si>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</si>
  <si>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</si>
  <si>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</si>
  <si>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</si>
  <si>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</si>
  <si>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</si>
  <si>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</si>
  <si>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</si>
  <si>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</si>
  <si>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</si>
  <si>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</si>
  <si>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</si>
  <si>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</si>
  <si>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</si>
  <si>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</si>
  <si>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</si>
  <si>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</si>
  <si>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</si>
  <si>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</si>
  <si>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</si>
  <si>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</si>
  <si>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</si>
  <si>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</si>
  <si>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</si>
  <si>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</si>
  <si>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</si>
  <si>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</si>
  <si>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</si>
  <si>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</si>
  <si>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</si>
  <si>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</si>
  <si>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</si>
  <si>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</si>
  <si>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</si>
  <si>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</si>
  <si>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</si>
  <si>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</si>
  <si>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</si>
  <si>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</si>
  <si>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</si>
  <si>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</si>
  <si>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</si>
  <si>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</si>
  <si>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</si>
  <si>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</si>
  <si>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</si>
  <si>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</si>
  <si>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</si>
  <si>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</si>
  <si>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</si>
  <si>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</si>
  <si>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</si>
  <si>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</si>
  <si>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</si>
  <si>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</si>
  <si>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</si>
  <si>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</si>
  <si>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</si>
  <si>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</si>
  <si>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</si>
  <si>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</si>
  <si>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</si>
  <si>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</si>
  <si>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</si>
  <si>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</si>
  <si>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</si>
  <si>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</si>
  <si>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</si>
  <si>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</si>
  <si>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</si>
  <si>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</si>
  <si>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</si>
  <si>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</si>
  <si>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</si>
  <si>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</si>
  <si>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</si>
  <si>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</si>
  <si>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</si>
  <si>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</si>
  <si>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</si>
  <si>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</si>
  <si>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</si>
  <si>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</si>
  <si>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</si>
  <si>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</si>
  <si>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</si>
  <si>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</si>
  <si>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</si>
  <si>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</si>
  <si>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</si>
  <si>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</si>
  <si>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</si>
  <si>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</si>
  <si>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</si>
  <si>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</si>
  <si>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</si>
  <si>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</si>
  <si>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</si>
  <si>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</si>
  <si>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</si>
  <si>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</si>
  <si>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</si>
  <si>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</si>
  <si>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</si>
  <si>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</si>
  <si>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</si>
  <si>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</si>
  <si>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</si>
  <si>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</si>
  <si>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</si>
  <si>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</si>
  <si>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</si>
  <si>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</si>
  <si>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</si>
  <si>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</si>
  <si>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</si>
  <si>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</si>
  <si>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</si>
  <si>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</si>
  <si>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</si>
  <si>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</si>
  <si>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</si>
  <si>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</si>
  <si>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</si>
  <si>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</si>
  <si>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</si>
  <si>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</si>
  <si>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</si>
  <si>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</si>
  <si>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</si>
  <si>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</si>
  <si>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</si>
  <si>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</si>
  <si>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</si>
  <si>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</si>
  <si>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</si>
  <si>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</si>
  <si>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</si>
  <si>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</si>
  <si>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</si>
  <si>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</si>
  <si>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</si>
  <si>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</si>
  <si>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</si>
  <si>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</si>
  <si>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</si>
  <si>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</si>
  <si>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</si>
  <si>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</si>
  <si>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</si>
  <si>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</si>
  <si>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</si>
  <si>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</si>
  <si>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</si>
  <si>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</si>
  <si>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</si>
  <si>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</si>
  <si>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</si>
  <si>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</si>
  <si>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</si>
  <si>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</si>
  <si>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</si>
  <si>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</si>
  <si>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</si>
  <si>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</si>
  <si>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</si>
  <si>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</si>
  <si>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</si>
  <si>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</si>
  <si>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</si>
  <si>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</si>
  <si>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</si>
  <si>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</si>
  <si>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</si>
  <si>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</si>
  <si>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</si>
  <si>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</si>
  <si>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</si>
  <si>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</si>
  <si>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</si>
  <si>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</si>
  <si>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</si>
  <si>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</si>
  <si>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</si>
  <si>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</si>
  <si>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</si>
  <si>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</si>
  <si>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</si>
  <si>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</si>
  <si>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</si>
  <si>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</si>
  <si>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</si>
  <si>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</si>
  <si>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</si>
  <si>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</si>
  <si>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</si>
  <si>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</si>
  <si>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</si>
  <si>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</si>
  <si>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</si>
  <si>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</si>
  <si>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</si>
  <si>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</si>
  <si>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</si>
  <si>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</si>
  <si>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</si>
  <si>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</si>
  <si>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</si>
  <si>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</si>
  <si>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</si>
  <si>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</si>
  <si>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</si>
  <si>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</si>
  <si>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</si>
  <si>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</si>
  <si>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</si>
  <si>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</si>
  <si>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</si>
  <si>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</si>
  <si>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</si>
  <si>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</si>
  <si>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</si>
  <si>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</si>
  <si>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</si>
  <si>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</si>
  <si>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</si>
  <si>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</si>
  <si>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</si>
  <si>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</si>
  <si>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</si>
  <si>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</si>
  <si>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</si>
  <si>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</si>
  <si>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</si>
  <si>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</si>
  <si>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</si>
  <si>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</si>
  <si>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</si>
  <si>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</si>
  <si>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</si>
  <si>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</si>
  <si>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</si>
  <si>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</si>
  <si>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</si>
  <si>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</si>
  <si>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</si>
  <si>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</si>
  <si>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</si>
  <si>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</si>
  <si>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</si>
  <si>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</si>
  <si>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</si>
  <si>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</si>
  <si>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</si>
  <si>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</si>
  <si>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</si>
  <si>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</si>
  <si>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</si>
  <si>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</si>
  <si>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</si>
  <si>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</si>
  <si>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</si>
  <si>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</si>
  <si>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</si>
  <si>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</si>
  <si>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</si>
  <si>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</si>
  <si>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</si>
  <si>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</si>
  <si>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</si>
  <si>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</si>
  <si>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</si>
  <si>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</si>
  <si>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</si>
  <si>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</si>
  <si>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</si>
  <si>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</si>
  <si>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</si>
  <si>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</si>
  <si>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</si>
  <si>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</si>
  <si>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</si>
  <si>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</si>
  <si>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</si>
  <si>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</si>
  <si>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</si>
  <si>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</si>
  <si>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</si>
  <si>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</si>
  <si>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</si>
  <si>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</si>
  <si>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</si>
  <si>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</si>
  <si>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</si>
  <si>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</si>
  <si>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</si>
  <si>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</si>
  <si>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</si>
  <si>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</si>
  <si>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</si>
  <si>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</si>
  <si>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</si>
  <si>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</si>
  <si>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</si>
  <si>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</si>
  <si>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</si>
  <si>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</si>
  <si>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</si>
  <si>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</si>
  <si>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</si>
  <si>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</si>
  <si>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</si>
  <si>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</si>
  <si>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</si>
  <si>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</si>
  <si>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</si>
  <si>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</si>
  <si>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</si>
  <si>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</si>
  <si>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</si>
  <si>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</si>
  <si>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</si>
  <si>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</si>
  <si>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</si>
  <si>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</si>
  <si>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</si>
  <si>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</si>
  <si>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</si>
  <si>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</si>
  <si>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</si>
  <si>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</si>
  <si>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</si>
  <si>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</si>
  <si>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</si>
  <si>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</si>
  <si>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</si>
  <si>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</si>
  <si>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</si>
  <si>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</si>
  <si>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</si>
  <si>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</si>
  <si>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</si>
  <si>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</si>
  <si>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</si>
  <si>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</si>
  <si>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</si>
  <si>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</si>
  <si>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</si>
  <si>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</si>
  <si>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</si>
  <si>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</si>
  <si>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</si>
  <si>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</si>
  <si>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</si>
  <si>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</si>
  <si>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</si>
  <si>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</si>
  <si>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</si>
  <si>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</si>
  <si>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</si>
  <si>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</si>
  <si>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</si>
  <si>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</si>
  <si>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</si>
  <si>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</si>
  <si>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</si>
  <si>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</si>
  <si>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</si>
  <si>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</si>
  <si>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</si>
  <si>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</si>
  <si>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</si>
  <si>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</si>
  <si>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</si>
  <si>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</si>
  <si>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</si>
  <si>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</si>
  <si>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</si>
  <si>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</si>
  <si>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</si>
  <si>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</si>
  <si>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</si>
  <si>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</si>
  <si>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</si>
  <si>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</si>
  <si>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</si>
  <si>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</si>
  <si>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</si>
  <si>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</si>
  <si>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</si>
  <si>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</si>
  <si>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</si>
  <si>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</si>
  <si>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</si>
  <si>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</si>
  <si>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</si>
  <si>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</si>
  <si>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</si>
  <si>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</si>
  <si>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</si>
  <si>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</si>
  <si>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</si>
  <si>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</si>
  <si>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</si>
  <si>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</si>
  <si>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</si>
  <si>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</si>
  <si>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</si>
  <si>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</si>
  <si>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</si>
  <si>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</si>
  <si>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</si>
  <si>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</si>
  <si>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</si>
  <si>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</si>
  <si>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</si>
  <si>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</si>
  <si>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</si>
  <si>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</si>
  <si>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</si>
  <si>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</si>
  <si>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</si>
  <si>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</si>
  <si>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</si>
  <si>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</si>
  <si>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</si>
  <si>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</si>
  <si>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</si>
  <si>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</si>
  <si>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</si>
  <si>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</si>
  <si>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</si>
  <si>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</si>
  <si>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</si>
  <si>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</si>
  <si>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</si>
  <si>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</si>
  <si>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</si>
  <si>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</si>
  <si>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</si>
  <si>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</si>
  <si>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</si>
  <si>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</si>
  <si>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</si>
  <si>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</si>
  <si>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</si>
  <si>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</si>
  <si>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</si>
  <si>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</si>
  <si>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</si>
  <si>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</si>
  <si>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</si>
  <si>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</si>
  <si>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</si>
  <si>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</si>
  <si>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</si>
  <si>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</si>
  <si>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</si>
  <si>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</si>
  <si>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</si>
  <si>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</si>
  <si>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</si>
  <si>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</si>
  <si>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</si>
  <si>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</si>
  <si>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</si>
  <si>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</si>
  <si>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</si>
  <si>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</si>
  <si>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</si>
  <si>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</si>
  <si>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</si>
  <si>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</si>
  <si>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</si>
  <si>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</si>
  <si>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</si>
  <si>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</si>
  <si>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</si>
  <si>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</si>
  <si>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</si>
  <si>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</si>
  <si>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</si>
  <si>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</si>
  <si>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</si>
  <si>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</si>
  <si>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</si>
  <si>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</si>
  <si>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</si>
  <si>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</si>
  <si>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</si>
  <si>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</si>
  <si>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</si>
  <si>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</si>
  <si>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</si>
  <si>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</si>
  <si>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</si>
  <si>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</si>
  <si>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</si>
  <si>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</si>
  <si>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</si>
  <si>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</si>
  <si>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</si>
  <si>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</si>
  <si>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</si>
  <si>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</si>
  <si>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</si>
  <si>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</si>
  <si>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</si>
  <si>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</si>
  <si>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</si>
  <si>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</si>
  <si>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</si>
  <si>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</si>
  <si>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</si>
  <si>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</si>
  <si>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</si>
  <si>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</si>
  <si>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</si>
  <si>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</si>
  <si>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</si>
  <si>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</si>
  <si>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</si>
  <si>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</si>
  <si>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</si>
  <si>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</si>
  <si>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</si>
  <si>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</si>
  <si>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</si>
  <si>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</si>
  <si>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</si>
  <si>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</si>
  <si>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</si>
  <si>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</si>
  <si>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</si>
  <si>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</si>
  <si>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</si>
  <si>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</si>
  <si>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</si>
  <si>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</si>
  <si>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</si>
  <si>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</si>
  <si>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</si>
  <si>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</si>
  <si>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</si>
  <si>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</si>
  <si>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</si>
  <si>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</si>
  <si>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</si>
  <si>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</si>
  <si>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</si>
  <si>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</si>
  <si>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</si>
  <si>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</si>
  <si>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</si>
  <si>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</si>
  <si>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</si>
  <si>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</si>
  <si>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</si>
  <si>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</si>
  <si>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</si>
  <si>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</si>
  <si>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</si>
  <si>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</si>
  <si>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</si>
  <si>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</si>
  <si>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</si>
  <si>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</si>
  <si>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</si>
  <si>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</si>
  <si>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</si>
  <si>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</si>
  <si>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</si>
  <si>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</si>
  <si>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</si>
  <si>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</si>
  <si>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</si>
  <si>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</si>
  <si>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</si>
  <si>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</si>
  <si>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</si>
  <si>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</si>
  <si>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</si>
  <si>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</si>
  <si>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</si>
  <si>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</si>
  <si>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</si>
  <si>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</si>
  <si>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</si>
  <si>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</si>
  <si>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</si>
  <si>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</si>
  <si>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</si>
  <si>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</si>
  <si>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</si>
  <si>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</si>
  <si>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</si>
  <si>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</si>
  <si>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</si>
  <si>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</si>
  <si>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</si>
  <si>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</si>
  <si>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</si>
  <si>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</si>
  <si>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</si>
  <si>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</si>
  <si>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</si>
  <si>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</si>
  <si>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</si>
  <si>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</si>
  <si>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</si>
  <si>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</si>
  <si>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</si>
  <si>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</si>
  <si>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</si>
  <si>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</si>
  <si>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</si>
  <si>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</si>
  <si>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</si>
  <si>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</si>
  <si>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</si>
  <si>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</si>
  <si>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</si>
  <si>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</si>
  <si>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</si>
  <si>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</si>
  <si>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</si>
  <si>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</si>
  <si>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</si>
  <si>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</si>
  <si>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</si>
  <si>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</si>
  <si>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</si>
  <si>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</si>
  <si>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</si>
  <si>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</si>
  <si>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</si>
  <si>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</si>
  <si>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</si>
  <si>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</si>
  <si>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</si>
  <si>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</si>
  <si>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</si>
  <si>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</si>
  <si>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</si>
  <si>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</si>
  <si>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</si>
  <si>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</si>
  <si>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</si>
  <si>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</si>
  <si>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</si>
  <si>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</si>
  <si>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</si>
  <si>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</si>
  <si>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</si>
  <si>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</si>
  <si>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</si>
  <si>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</si>
  <si>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</si>
  <si>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</si>
  <si>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</si>
  <si>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</si>
  <si>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</si>
  <si>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</si>
  <si>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</si>
  <si>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</si>
  <si>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</si>
  <si>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</si>
  <si>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</si>
  <si>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</si>
  <si>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</si>
  <si>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</si>
  <si>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</si>
  <si>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</si>
  <si>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</si>
  <si>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</si>
  <si>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</si>
  <si>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</si>
  <si>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</si>
  <si>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</si>
  <si>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</si>
  <si>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</si>
  <si>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</si>
  <si>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</si>
  <si>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</si>
  <si>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</si>
  <si>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</si>
  <si>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</si>
  <si>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</si>
  <si>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</si>
  <si>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</si>
  <si>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</si>
  <si>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</si>
  <si>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</si>
  <si>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</si>
  <si>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</si>
  <si>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</si>
  <si>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</si>
  <si>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</si>
  <si>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</si>
  <si>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</si>
  <si>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</si>
  <si>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</si>
  <si>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</si>
  <si>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</si>
  <si>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</si>
  <si>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</si>
  <si>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</si>
  <si>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</si>
  <si>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</si>
  <si>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</si>
  <si>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</si>
  <si>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</si>
  <si>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</si>
  <si>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</si>
  <si>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</si>
  <si>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</si>
  <si>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</si>
  <si>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</si>
  <si>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</si>
  <si>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</si>
  <si>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</si>
  <si>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</si>
  <si>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</si>
  <si>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</si>
  <si>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</si>
  <si>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</si>
  <si>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</si>
  <si>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</si>
  <si>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</si>
  <si>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</si>
  <si>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</si>
  <si>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</si>
  <si>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</si>
  <si>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</si>
  <si>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</si>
  <si>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</si>
  <si>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</si>
  <si>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</si>
  <si>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</si>
  <si>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</si>
  <si>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</si>
  <si>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</si>
  <si>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</si>
  <si>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</si>
  <si>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</si>
  <si>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</si>
  <si>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</si>
  <si>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</si>
  <si>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</si>
  <si>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</si>
  <si>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</si>
  <si>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</si>
  <si>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</si>
  <si>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</si>
  <si>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</si>
  <si>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</si>
  <si>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</si>
  <si>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</si>
  <si>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</si>
  <si>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</si>
  <si>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</si>
  <si>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</si>
  <si>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</si>
  <si>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</si>
  <si>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</si>
  <si>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</si>
  <si>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</si>
  <si>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</si>
  <si>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</si>
  <si>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</si>
  <si>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</si>
  <si>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</si>
  <si>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</si>
  <si>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</si>
  <si>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</si>
  <si>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</si>
  <si>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</si>
  <si>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</si>
  <si>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</si>
  <si>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</si>
  <si>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</si>
  <si>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</si>
  <si>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</si>
  <si>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</si>
  <si>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</si>
  <si>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</si>
  <si>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</si>
  <si>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</si>
  <si>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</si>
  <si>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</si>
  <si>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</si>
  <si>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</si>
  <si>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</si>
  <si>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</si>
  <si>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</si>
  <si>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</si>
  <si>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</si>
  <si>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</si>
  <si>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</si>
  <si>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</si>
  <si>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</si>
  <si>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</si>
  <si>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</si>
  <si>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</si>
  <si>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</si>
  <si>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</si>
  <si>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</si>
  <si>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</si>
  <si>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</si>
  <si>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</si>
  <si>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</si>
  <si>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</si>
  <si>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</si>
  <si>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</si>
  <si>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</si>
  <si>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</si>
  <si>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</si>
  <si>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</si>
  <si>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</si>
  <si>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</si>
  <si>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</si>
  <si>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</si>
  <si>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</si>
  <si>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</si>
  <si>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</si>
  <si>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</si>
  <si>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</si>
  <si>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</si>
  <si>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</si>
  <si>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</si>
  <si>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</si>
  <si>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</si>
  <si>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</si>
  <si>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</si>
  <si>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</si>
  <si>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</si>
  <si>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</si>
  <si>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</si>
  <si>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</si>
  <si>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</si>
  <si>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</si>
  <si>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</si>
  <si>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</si>
  <si>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</si>
  <si>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</si>
  <si>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</si>
  <si>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</si>
  <si>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</si>
  <si>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</si>
  <si>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</si>
  <si>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</si>
  <si>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</si>
  <si>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</si>
  <si>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</si>
  <si>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</si>
  <si>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</si>
  <si>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</si>
  <si>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</si>
  <si>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</si>
  <si>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</si>
  <si>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</si>
  <si>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</si>
  <si>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</si>
  <si>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</si>
  <si>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</si>
  <si>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</si>
  <si>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</si>
  <si>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</si>
  <si>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</si>
  <si>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</si>
  <si>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</si>
  <si>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</si>
  <si>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</si>
  <si>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</si>
  <si>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</si>
  <si>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</si>
  <si>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</si>
  <si>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</si>
  <si>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</si>
  <si>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</si>
  <si>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</si>
  <si>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</si>
  <si>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</si>
  <si>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</si>
  <si>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</si>
  <si>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</si>
  <si>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</si>
  <si>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</si>
  <si>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</si>
  <si>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</si>
  <si>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</si>
  <si>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</si>
  <si>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</si>
  <si>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</si>
  <si>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</si>
  <si>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</si>
  <si>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</si>
  <si>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</si>
  <si>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</si>
  <si>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</si>
  <si>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</si>
  <si>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</si>
  <si>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</si>
  <si>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</si>
  <si>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</si>
  <si>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</si>
  <si>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</si>
  <si>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</si>
  <si>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</si>
  <si>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</si>
  <si>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</si>
  <si>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</si>
  <si>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</si>
  <si>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</si>
  <si>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</si>
  <si>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</si>
  <si>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</si>
  <si>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</si>
  <si>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</si>
  <si>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</si>
  <si>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</si>
  <si>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</si>
  <si>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</si>
  <si>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</si>
  <si>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</si>
  <si>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</si>
  <si>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</si>
  <si>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</si>
  <si>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</si>
  <si>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</si>
  <si>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</si>
  <si>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</si>
  <si>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</si>
  <si>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</si>
  <si>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</si>
  <si>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</si>
  <si>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</si>
  <si>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</si>
  <si>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</si>
  <si>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</si>
  <si>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</si>
  <si>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</si>
  <si>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</si>
  <si>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</si>
  <si>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</si>
  <si>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</si>
  <si>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</si>
  <si>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</si>
  <si>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</si>
  <si>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</si>
  <si>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</si>
  <si>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</si>
  <si>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</si>
  <si>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</si>
  <si>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</si>
  <si>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</si>
  <si>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</si>
  <si>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</si>
  <si>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</si>
  <si>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</si>
  <si>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</si>
  <si>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</si>
  <si>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</si>
  <si>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</si>
  <si>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</si>
  <si>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</si>
  <si>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</si>
  <si>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</si>
  <si>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</si>
  <si>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</si>
  <si>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</si>
  <si>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</si>
  <si>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</si>
  <si>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</si>
  <si>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</si>
  <si>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</si>
  <si>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</si>
  <si>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</si>
  <si>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</si>
  <si>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</si>
  <si>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</si>
  <si>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</si>
  <si>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</si>
  <si>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</si>
  <si>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</si>
  <si>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</si>
  <si>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</si>
  <si>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</si>
  <si>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</si>
  <si>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</si>
  <si>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</si>
  <si>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</si>
  <si>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</si>
  <si>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</si>
  <si>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</si>
  <si>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</si>
  <si>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</si>
  <si>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</si>
  <si>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</si>
  <si>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</si>
  <si>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</si>
  <si>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</si>
  <si>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</si>
  <si>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</si>
  <si>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</si>
  <si>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</si>
  <si>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</si>
  <si>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</si>
  <si>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</si>
  <si>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</si>
  <si>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</si>
  <si>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</si>
  <si>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</si>
  <si>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</si>
  <si>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</si>
  <si>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</si>
  <si>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</si>
  <si>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</si>
  <si>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</si>
  <si>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</si>
  <si>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</si>
  <si>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</si>
  <si>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</si>
  <si>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</si>
  <si>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</si>
  <si>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</si>
  <si>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</si>
  <si>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</si>
  <si>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</si>
  <si>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</si>
  <si>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</si>
  <si>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</si>
  <si>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</si>
  <si>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</si>
  <si>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</si>
  <si>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</si>
  <si>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</si>
  <si>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</si>
  <si>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</si>
  <si>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</si>
  <si>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</si>
  <si>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</si>
  <si>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</si>
  <si>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</si>
  <si>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</si>
  <si>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</si>
  <si>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</si>
  <si>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</si>
  <si>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</si>
  <si>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</si>
  <si>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</si>
  <si>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</si>
  <si>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</si>
  <si>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</si>
  <si>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</si>
  <si>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</si>
  <si>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</si>
  <si>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</si>
  <si>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</si>
  <si>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</si>
  <si>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</si>
  <si>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</si>
  <si>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</si>
  <si>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</si>
  <si>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</si>
  <si>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</si>
  <si>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</si>
  <si>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</si>
  <si>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</si>
  <si>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</si>
  <si>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</si>
  <si>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</si>
  <si>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</si>
  <si>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</si>
  <si>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</si>
  <si>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</si>
  <si>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</si>
  <si>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</si>
  <si>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</si>
  <si>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</si>
  <si>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</si>
  <si>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</si>
  <si>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</si>
  <si>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</si>
  <si>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</si>
  <si>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</si>
  <si>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</si>
  <si>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</si>
  <si>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</si>
  <si>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</si>
  <si>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</si>
  <si>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</si>
  <si>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</si>
  <si>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</si>
  <si>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</si>
  <si>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</si>
  <si>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</si>
  <si>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</si>
  <si>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</si>
  <si>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</si>
  <si>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</si>
  <si>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</si>
  <si>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</si>
  <si>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</si>
  <si>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</si>
  <si>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</si>
  <si>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</si>
  <si>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</si>
  <si>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</si>
  <si>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</si>
  <si>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</si>
  <si>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</si>
  <si>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</si>
  <si>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</si>
  <si>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</si>
  <si>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</si>
  <si>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</si>
  <si>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</si>
  <si>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</si>
  <si>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</si>
  <si>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</si>
  <si>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</si>
  <si>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</si>
  <si>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</si>
  <si>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</si>
  <si>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</si>
  <si>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</si>
  <si>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</si>
  <si>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</si>
  <si>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</si>
  <si>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</si>
  <si>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</si>
  <si>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</si>
  <si>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</si>
  <si>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</si>
  <si>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</si>
  <si>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</si>
  <si>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</si>
  <si>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</si>
  <si>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</si>
  <si>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</si>
  <si>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</si>
  <si>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</si>
  <si>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</si>
  <si>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</si>
  <si>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</si>
  <si>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</si>
  <si>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</si>
  <si>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</si>
  <si>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</si>
  <si>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</si>
  <si>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</si>
  <si>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</si>
  <si>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</si>
  <si>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</si>
  <si>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</si>
  <si>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</si>
  <si>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</si>
  <si>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</si>
  <si>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</si>
  <si>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</si>
  <si>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</si>
  <si>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</si>
  <si>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</si>
  <si>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</si>
  <si>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</si>
  <si>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</si>
  <si>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</si>
  <si>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</si>
  <si>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</si>
  <si>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</si>
  <si>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</si>
  <si>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</si>
  <si>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</si>
  <si>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</si>
  <si>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</si>
  <si>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</si>
  <si>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</si>
  <si>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</si>
  <si>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</si>
  <si>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</si>
  <si>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</si>
  <si>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</si>
  <si>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</si>
  <si>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</si>
  <si>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</si>
  <si>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</si>
  <si>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</si>
  <si>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</si>
  <si>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</si>
  <si>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</si>
  <si>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</si>
  <si>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</si>
  <si>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</si>
  <si>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</si>
  <si>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</si>
  <si>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</si>
  <si>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</si>
  <si>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</si>
  <si>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</si>
  <si>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</si>
  <si>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</si>
  <si>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</si>
  <si>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</si>
  <si>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</si>
  <si>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</si>
  <si>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</si>
  <si>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</si>
  <si>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</si>
  <si>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</si>
  <si>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</si>
  <si>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</si>
  <si>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</si>
  <si>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</si>
  <si>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</si>
  <si>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</si>
  <si>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</si>
  <si>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</si>
  <si>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</si>
  <si>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</si>
  <si>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</si>
  <si>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</si>
  <si>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</si>
  <si>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</si>
  <si>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</si>
  <si>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</si>
  <si>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</si>
  <si>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</si>
  <si>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</si>
  <si>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</si>
  <si>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</si>
  <si>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</si>
  <si>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</si>
  <si>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</si>
  <si>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</si>
  <si>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</si>
  <si>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</si>
  <si>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</si>
  <si>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</si>
  <si>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</si>
  <si>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</si>
  <si>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</si>
  <si>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</si>
  <si>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</si>
  <si>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</si>
  <si>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</si>
  <si>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</si>
  <si>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</si>
  <si>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</si>
  <si>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</si>
  <si>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</si>
  <si>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</si>
  <si>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</si>
  <si>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</si>
  <si>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</si>
  <si>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</si>
  <si>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</si>
  <si>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</si>
  <si>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</si>
  <si>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</si>
  <si>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</si>
  <si>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</si>
  <si>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</si>
  <si>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</si>
  <si>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</si>
  <si>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</si>
  <si>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</si>
  <si>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</si>
  <si>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</si>
  <si>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</si>
  <si>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</si>
  <si>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</si>
  <si>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</si>
  <si>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</si>
  <si>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</si>
  <si>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</si>
  <si>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</si>
  <si>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</si>
  <si>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</si>
  <si>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</si>
  <si>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</si>
  <si>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</si>
  <si>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</si>
  <si>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</si>
  <si>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</si>
  <si>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</si>
  <si>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</si>
  <si>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</si>
  <si>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</si>
  <si>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</si>
  <si>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</si>
  <si>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</si>
  <si>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</si>
  <si>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</si>
  <si>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</si>
  <si>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</si>
  <si>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</si>
  <si>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</si>
  <si>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</si>
  <si>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</si>
  <si>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</si>
  <si>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</si>
  <si>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</si>
  <si>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</si>
  <si>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</si>
  <si>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</si>
  <si>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</si>
  <si>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</si>
  <si>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</si>
  <si>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</si>
  <si>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</si>
  <si>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</si>
  <si>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</si>
  <si>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</si>
  <si>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</si>
  <si>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</si>
  <si>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</si>
  <si>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</si>
  <si>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</si>
  <si>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</si>
  <si>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</si>
  <si>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</si>
  <si>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</si>
  <si>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</si>
  <si>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</si>
  <si>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</si>
  <si>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</si>
  <si>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</si>
  <si>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</si>
  <si>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</si>
  <si>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</si>
  <si>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</si>
  <si>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</si>
  <si>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</si>
  <si>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</si>
  <si>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</si>
  <si>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</si>
  <si>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</si>
  <si>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</si>
  <si>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</si>
  <si>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</si>
  <si>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</si>
  <si>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</si>
  <si>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</si>
  <si>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</si>
  <si>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</si>
  <si>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</si>
  <si>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</si>
  <si>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</si>
  <si>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</si>
  <si>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</si>
  <si>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</si>
  <si>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</si>
  <si>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</si>
  <si>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</si>
  <si>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</si>
  <si>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</si>
  <si>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</si>
  <si>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</si>
  <si>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</si>
  <si>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</si>
  <si>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</si>
  <si>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</si>
  <si>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</si>
  <si>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</si>
  <si>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</si>
  <si>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</si>
  <si>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</si>
  <si>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</si>
  <si>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</si>
  <si>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</si>
  <si>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</si>
  <si>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</si>
  <si>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</si>
  <si>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</si>
  <si>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</si>
  <si>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</si>
  <si>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</si>
  <si>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</si>
  <si>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</si>
  <si>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</si>
  <si>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</si>
  <si>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</si>
  <si>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</si>
  <si>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</si>
  <si>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</si>
  <si>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</si>
  <si>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</si>
  <si>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</si>
  <si>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</si>
  <si>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</si>
  <si>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</si>
  <si>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</si>
  <si>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</si>
  <si>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</si>
  <si>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</si>
  <si>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</si>
  <si>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</si>
  <si>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</si>
  <si>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</si>
  <si>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</si>
  <si>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</si>
  <si>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</si>
  <si>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</si>
  <si>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</si>
  <si>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</si>
  <si>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</si>
  <si>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</si>
  <si>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</si>
  <si>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</si>
  <si>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</si>
  <si>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</si>
  <si>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</si>
  <si>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</si>
  <si>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</si>
  <si>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</si>
  <si>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</si>
  <si>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</si>
  <si>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</si>
  <si>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</si>
  <si>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</si>
  <si>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</si>
  <si>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</si>
  <si>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</si>
  <si>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</si>
  <si>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</si>
  <si>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</si>
  <si>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</si>
  <si>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</si>
  <si>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</si>
  <si>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</si>
  <si>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</si>
  <si>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</si>
  <si>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</si>
  <si>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</si>
  <si>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</si>
  <si>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</si>
  <si>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</si>
  <si>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</si>
  <si>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</si>
  <si>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</si>
  <si>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</si>
  <si>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</si>
  <si>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</si>
  <si>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</si>
  <si>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</si>
  <si>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</si>
  <si>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</si>
  <si>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</si>
  <si>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</si>
  <si>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</si>
  <si>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</si>
  <si>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</si>
  <si>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</si>
  <si>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</si>
  <si>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</si>
  <si>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</si>
  <si>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</si>
  <si>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</si>
  <si>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</si>
  <si>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</si>
  <si>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</si>
  <si>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</si>
  <si>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</si>
  <si>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</si>
  <si>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</si>
  <si>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</si>
  <si>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</si>
  <si>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</si>
  <si>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</si>
  <si>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</si>
  <si>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</si>
  <si>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</si>
  <si>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</si>
  <si>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</si>
  <si>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</si>
  <si>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</si>
  <si>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</si>
  <si>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</si>
  <si>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</si>
  <si>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</si>
  <si>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</si>
  <si>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</si>
  <si>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</si>
  <si>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</si>
  <si>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</si>
  <si>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</si>
  <si>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</si>
  <si>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</si>
  <si>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</si>
  <si>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</si>
  <si>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</si>
  <si>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</si>
  <si>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</si>
  <si>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</si>
  <si>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</si>
  <si>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</si>
  <si>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</si>
  <si>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</si>
  <si>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</si>
  <si>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</si>
  <si>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</si>
  <si>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</si>
  <si>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</si>
  <si>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</si>
  <si>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</si>
  <si>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</si>
  <si>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</si>
  <si>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</si>
  <si>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</si>
  <si>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</si>
  <si>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</si>
  <si>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</si>
  <si>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</si>
  <si>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</si>
  <si>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</si>
  <si>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</si>
  <si>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</si>
  <si>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</si>
  <si>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</si>
  <si>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</si>
  <si>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</si>
  <si>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</si>
  <si>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</si>
  <si>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</si>
  <si>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</si>
  <si>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</si>
  <si>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</si>
  <si>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</si>
  <si>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</si>
  <si>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</si>
  <si>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</si>
  <si>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</si>
  <si>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</si>
  <si>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</si>
  <si>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</si>
  <si>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</si>
  <si>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</si>
  <si>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</si>
  <si>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</si>
  <si>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</si>
  <si>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</si>
  <si>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</si>
  <si>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</si>
  <si>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</si>
  <si>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</si>
  <si>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</si>
  <si>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</si>
  <si>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</si>
  <si>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</si>
  <si>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</si>
  <si>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</si>
  <si>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</si>
  <si>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</si>
  <si>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</si>
  <si>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</si>
  <si>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</si>
  <si>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</si>
  <si>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</si>
  <si>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</si>
  <si>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</si>
  <si>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</si>
  <si>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</si>
  <si>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</si>
  <si>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</si>
  <si>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</si>
  <si>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</si>
  <si>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</si>
  <si>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</si>
  <si>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</si>
  <si>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</si>
  <si>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</si>
  <si>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</si>
  <si>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</si>
  <si>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</si>
  <si>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</si>
  <si>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</si>
  <si>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</si>
  <si>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</si>
  <si>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</si>
  <si>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</si>
  <si>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</si>
  <si>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</si>
  <si>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</si>
  <si>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</si>
  <si>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</si>
  <si>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</si>
  <si>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</si>
  <si>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</si>
  <si>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</si>
  <si>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</si>
  <si>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</si>
  <si>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</si>
  <si>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</si>
  <si>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</si>
  <si>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</si>
  <si>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</si>
  <si>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</si>
  <si>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</si>
  <si>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</si>
  <si>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</si>
  <si>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</si>
  <si>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</si>
  <si>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</si>
  <si>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</si>
  <si>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</si>
  <si>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</si>
  <si>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</si>
  <si>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</si>
  <si>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</si>
  <si>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</si>
  <si>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</si>
  <si>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</si>
  <si>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</si>
  <si>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</si>
  <si>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</si>
  <si>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</si>
  <si>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</si>
  <si>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</si>
  <si>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</si>
  <si>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</si>
  <si>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</si>
  <si>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</si>
  <si>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</si>
  <si>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</si>
  <si>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</si>
  <si>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</si>
  <si>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</si>
  <si>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</si>
  <si>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</si>
  <si>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</si>
  <si>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</si>
  <si>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</si>
  <si>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</si>
  <si>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</si>
  <si>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</si>
  <si>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</si>
  <si>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</si>
  <si>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</si>
  <si>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</si>
  <si>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</si>
  <si>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</si>
  <si>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</si>
  <si>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</si>
  <si>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</si>
  <si>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</si>
  <si>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</si>
  <si>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</si>
  <si>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</si>
  <si>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</si>
  <si>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</si>
  <si>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</si>
  <si>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</si>
  <si>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</si>
  <si>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</si>
  <si>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</si>
  <si>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</si>
  <si>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</si>
  <si>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</si>
  <si>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</si>
  <si>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</si>
  <si>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</si>
  <si>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</si>
  <si>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</si>
  <si>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</si>
  <si>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</si>
  <si>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</si>
  <si>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</si>
  <si>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</si>
  <si>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</si>
  <si>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</si>
  <si>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</si>
  <si>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</si>
  <si>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</si>
  <si>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</si>
  <si>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</si>
  <si>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</si>
  <si>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</si>
  <si>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</si>
  <si>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</si>
  <si>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</si>
  <si>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</si>
  <si>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</si>
  <si>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</si>
  <si>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</si>
  <si>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</si>
  <si>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</si>
  <si>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</si>
  <si>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</si>
  <si>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</si>
  <si>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</si>
  <si>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</si>
  <si>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</si>
  <si>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</si>
  <si>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</si>
  <si>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</si>
  <si>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</si>
  <si>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</si>
  <si>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</si>
  <si>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</si>
  <si>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</si>
  <si>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</si>
  <si>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</si>
  <si>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</si>
  <si>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</si>
  <si>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</si>
  <si>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</si>
  <si>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</si>
  <si>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</si>
  <si>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</si>
  <si>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</si>
  <si>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</si>
  <si>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</si>
  <si>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</si>
  <si>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</si>
  <si>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</si>
  <si>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</si>
  <si>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</si>
  <si>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</si>
  <si>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</si>
  <si>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</si>
  <si>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</si>
  <si>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</si>
  <si>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</si>
  <si>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</si>
  <si>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</si>
  <si>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</si>
  <si>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</si>
  <si>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</si>
  <si>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</si>
  <si>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</si>
  <si>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</si>
  <si>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</si>
  <si>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</si>
  <si>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</si>
  <si>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</si>
  <si>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</si>
  <si>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</si>
  <si>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</si>
  <si>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</si>
  <si>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</si>
  <si>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</si>
  <si>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</si>
  <si>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</si>
  <si>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</si>
  <si>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</si>
  <si>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</si>
  <si>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</si>
  <si>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</si>
  <si>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</si>
  <si>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</si>
  <si>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</si>
  <si>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</si>
  <si>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</si>
  <si>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</si>
  <si>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</si>
  <si>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</si>
  <si>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</si>
  <si>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</si>
  <si>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</si>
  <si>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</si>
  <si>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</si>
  <si>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</si>
  <si>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</si>
  <si>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</si>
  <si>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</si>
  <si>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</si>
  <si>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</si>
  <si>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</si>
  <si>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</si>
  <si>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</si>
  <si>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</si>
  <si>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</si>
  <si>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</si>
  <si>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</si>
  <si>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</si>
  <si>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</si>
  <si>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</si>
  <si>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</si>
  <si>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</si>
  <si>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</si>
  <si>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</si>
  <si>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</si>
  <si>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</si>
  <si>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</si>
  <si>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</si>
  <si>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</si>
  <si>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</si>
  <si>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</si>
  <si>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</si>
  <si>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</si>
  <si>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</si>
  <si>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</si>
  <si>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</si>
  <si>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</si>
  <si>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</si>
  <si>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</si>
  <si>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</si>
  <si>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</si>
  <si>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</si>
  <si>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</si>
  <si>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</si>
  <si>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</si>
  <si>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</si>
  <si>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</si>
  <si>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</si>
  <si>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</si>
  <si>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</si>
  <si>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</si>
  <si>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</si>
  <si>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</si>
  <si>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</si>
  <si>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</si>
  <si>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</si>
  <si>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</si>
  <si>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</si>
  <si>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</si>
  <si>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</si>
  <si>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</si>
  <si>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</si>
  <si>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</si>
  <si>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</si>
  <si>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</si>
  <si>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</si>
  <si>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</si>
  <si>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</si>
  <si>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</si>
  <si>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</si>
  <si>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</si>
  <si>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</si>
  <si>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</si>
  <si>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</si>
  <si>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</si>
  <si>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</si>
  <si>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</si>
  <si>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</si>
  <si>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</si>
  <si>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</si>
  <si>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</si>
  <si>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</si>
  <si>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</si>
  <si>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</si>
  <si>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</si>
  <si>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</si>
  <si>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</si>
  <si>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</si>
  <si>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</si>
  <si>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</si>
  <si>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</si>
  <si>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</si>
  <si>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</si>
  <si>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</si>
  <si>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</si>
  <si>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</si>
  <si>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</si>
  <si>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</si>
  <si>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</si>
  <si>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</si>
  <si>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</si>
  <si>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</si>
  <si>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</si>
  <si>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</si>
  <si>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</si>
  <si>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</si>
  <si>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</si>
  <si>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</si>
  <si>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</si>
  <si>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</si>
  <si>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</si>
  <si>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</si>
  <si>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</si>
  <si>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</si>
  <si>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</si>
  <si>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</si>
  <si>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</si>
  <si>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</si>
  <si>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</si>
  <si>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</si>
  <si>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</si>
  <si>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</si>
  <si>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</si>
  <si>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</si>
  <si>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</si>
  <si>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</si>
  <si>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</si>
  <si>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</si>
  <si>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</si>
  <si>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</si>
  <si>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</si>
  <si>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</si>
  <si>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</si>
  <si>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</si>
  <si>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</si>
  <si>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</si>
  <si>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</si>
  <si>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</si>
  <si>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</si>
  <si>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</si>
  <si>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</si>
  <si>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</si>
  <si>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</si>
  <si>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</si>
  <si>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</si>
  <si>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</si>
  <si>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</si>
  <si>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</si>
  <si>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</si>
  <si>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</si>
  <si>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</si>
  <si>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</si>
  <si>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</si>
  <si>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</si>
  <si>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</si>
  <si>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</si>
  <si>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</si>
  <si>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</si>
  <si>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</si>
  <si>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</si>
  <si>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</si>
  <si>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</si>
  <si>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</si>
  <si>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</si>
  <si>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</si>
  <si>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</si>
  <si>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</si>
  <si>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</si>
  <si>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</si>
  <si>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</si>
  <si>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</si>
  <si>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</si>
  <si>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</si>
  <si>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</si>
  <si>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</si>
  <si>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</si>
  <si>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</si>
  <si>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</si>
  <si>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</si>
  <si>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</si>
  <si>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</si>
  <si>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</si>
  <si>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</si>
  <si>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</si>
  <si>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</si>
  <si>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</si>
  <si>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</si>
  <si>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</si>
  <si>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</si>
  <si>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</si>
  <si>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</si>
  <si>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</si>
  <si>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</si>
  <si>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</si>
  <si>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</si>
  <si>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</si>
  <si>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</si>
  <si>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</si>
  <si>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</si>
  <si>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</si>
  <si>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</si>
  <si>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</si>
  <si>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</si>
  <si>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</si>
  <si>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</si>
  <si>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</si>
  <si>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</si>
  <si>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</si>
  <si>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</si>
  <si>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</si>
  <si>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</si>
  <si>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</si>
  <si>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</si>
  <si>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</si>
  <si>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</si>
  <si>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</si>
  <si>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</si>
  <si>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</si>
  <si>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</si>
  <si>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</si>
  <si>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</si>
  <si>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</si>
  <si>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</si>
  <si>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</si>
  <si>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</si>
  <si>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</si>
  <si>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</si>
  <si>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</si>
  <si>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</si>
  <si>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</si>
  <si>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</si>
  <si>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</si>
  <si>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</si>
  <si>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</si>
  <si>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</si>
  <si>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</si>
  <si>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</si>
  <si>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</si>
  <si>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</si>
  <si>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</si>
  <si>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</si>
  <si>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</si>
  <si>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</si>
  <si>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</si>
  <si>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</si>
  <si>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</si>
  <si>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</si>
  <si>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</si>
  <si>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</si>
  <si>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</si>
  <si>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</si>
  <si>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</si>
  <si>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</si>
  <si>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</si>
  <si>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</si>
  <si>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</si>
  <si>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</si>
  <si>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</si>
  <si>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</si>
  <si>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</si>
  <si>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</si>
  <si>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</si>
  <si>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</si>
  <si>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</si>
  <si>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</si>
  <si>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</si>
  <si>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</si>
  <si>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</si>
  <si>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</si>
  <si>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</si>
  <si>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</si>
  <si>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</si>
  <si>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</si>
  <si>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</si>
  <si>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</si>
  <si>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</si>
  <si>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</si>
  <si>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</si>
  <si>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</si>
  <si>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</si>
  <si>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</si>
  <si>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</si>
  <si>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</si>
  <si>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</si>
  <si>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</si>
  <si>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</si>
  <si>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</si>
  <si>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</si>
  <si>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</si>
  <si>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</si>
  <si>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</si>
  <si>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</si>
  <si>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</si>
  <si>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</si>
  <si>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</si>
  <si>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</si>
  <si>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</si>
  <si>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</si>
  <si>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</si>
  <si>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</si>
  <si>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</si>
  <si>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</si>
  <si>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</si>
  <si>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</si>
  <si>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</si>
  <si>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</si>
  <si>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</si>
  <si>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</si>
  <si>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</si>
  <si>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</si>
  <si>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</si>
  <si>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</si>
  <si>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</si>
  <si>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</si>
  <si>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</si>
  <si>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</si>
  <si>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</si>
  <si>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</si>
  <si>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</si>
  <si>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</si>
  <si>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</si>
  <si>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</si>
  <si>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</si>
  <si>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</si>
  <si>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</si>
  <si>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</si>
  <si>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</si>
  <si>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</si>
  <si>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</si>
  <si>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</si>
  <si>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</si>
  <si>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</si>
  <si>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</si>
  <si>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</si>
  <si>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</si>
  <si>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</si>
  <si>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</si>
  <si>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</si>
  <si>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</si>
  <si>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</si>
  <si>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</si>
  <si>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</si>
  <si>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</si>
  <si>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</si>
  <si>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</si>
  <si>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</si>
  <si>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</si>
  <si>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</si>
  <si>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</si>
  <si>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</si>
  <si>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</si>
  <si>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</si>
  <si>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</si>
  <si>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</si>
  <si>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</si>
  <si>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</si>
  <si>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</si>
  <si>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</si>
  <si>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</si>
  <si>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</si>
  <si>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</si>
  <si>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</si>
  <si>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</si>
  <si>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</si>
  <si>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</si>
  <si>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</si>
  <si>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</si>
  <si>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</si>
  <si>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</si>
  <si>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</si>
  <si>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</si>
  <si>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</si>
  <si>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</si>
  <si>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</si>
  <si>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</si>
  <si>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</si>
  <si>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</si>
  <si>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</si>
  <si>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</si>
  <si>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</si>
  <si>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</si>
  <si>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</si>
  <si>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</si>
  <si>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</si>
  <si>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</si>
  <si>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</si>
  <si>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</si>
  <si>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</si>
  <si>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</si>
  <si>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</si>
  <si>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</si>
  <si>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</si>
  <si>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</si>
  <si>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</si>
  <si>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</si>
  <si>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</si>
  <si>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</si>
  <si>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</si>
  <si>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</si>
  <si>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</si>
  <si>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</si>
  <si>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</si>
  <si>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</si>
  <si>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</si>
  <si>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</si>
  <si>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</si>
  <si>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</si>
  <si>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</si>
  <si>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</si>
  <si>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</si>
  <si>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</si>
  <si>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</si>
  <si>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</si>
  <si>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</si>
  <si>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</si>
  <si>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</si>
  <si>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</si>
  <si>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</si>
  <si>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</si>
  <si>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</si>
  <si>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</si>
  <si>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</si>
  <si>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</si>
  <si>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</si>
  <si>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</si>
  <si>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</si>
  <si>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</si>
  <si>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</si>
  <si>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</si>
  <si>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</si>
  <si>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</si>
  <si>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</si>
  <si>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</si>
  <si>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</si>
  <si>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</si>
  <si>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</si>
  <si>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</si>
  <si>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</si>
  <si>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</si>
  <si>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</si>
  <si>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</si>
  <si>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</si>
  <si>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</si>
  <si>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</si>
  <si>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</si>
  <si>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</si>
  <si>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</si>
  <si>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</si>
  <si>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</si>
  <si>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</si>
  <si>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</si>
  <si>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</si>
  <si>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</si>
  <si>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</si>
  <si>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</si>
  <si>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</si>
  <si>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</si>
  <si>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</si>
  <si>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</si>
  <si>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</si>
  <si>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</si>
  <si>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</si>
  <si>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</si>
  <si>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</si>
  <si>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</si>
  <si>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</si>
  <si>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</si>
  <si>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</si>
  <si>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</si>
  <si>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</si>
  <si>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</si>
  <si>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</si>
  <si>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</si>
  <si>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</si>
  <si>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</si>
  <si>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</si>
  <si>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</si>
  <si>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</si>
  <si>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</si>
  <si>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</si>
  <si>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</si>
  <si>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</si>
  <si>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</si>
  <si>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</si>
  <si>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</si>
  <si>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</si>
  <si>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</si>
  <si>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</si>
  <si>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</si>
  <si>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</si>
  <si>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</si>
  <si>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</si>
  <si>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</si>
  <si>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</si>
  <si>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</si>
  <si>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</si>
  <si>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</si>
  <si>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</si>
  <si>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</si>
  <si>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</si>
  <si>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</si>
  <si>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</si>
  <si>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</si>
  <si>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</si>
  <si>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</si>
  <si>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</si>
  <si>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</si>
  <si>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</si>
  <si>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</si>
  <si>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</si>
  <si>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</si>
  <si>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</si>
  <si>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</si>
  <si>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</si>
  <si>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</si>
  <si>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</si>
  <si>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</si>
  <si>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</si>
  <si>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</si>
  <si>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</si>
  <si>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</si>
  <si>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</si>
  <si>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</si>
  <si>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</si>
  <si>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</si>
  <si>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</si>
  <si>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</si>
  <si>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</si>
  <si>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</si>
  <si>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</si>
  <si>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</si>
  <si>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</si>
  <si>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</si>
  <si>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</si>
  <si>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</si>
  <si>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</si>
  <si>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</si>
  <si>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</si>
  <si>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</si>
  <si>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</si>
  <si>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</si>
  <si>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</si>
  <si>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</si>
  <si>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</si>
  <si>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</si>
  <si>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</si>
  <si>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</si>
  <si>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</si>
  <si>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</si>
  <si>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</si>
  <si>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</si>
  <si>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</si>
  <si>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</si>
  <si>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</si>
  <si>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</si>
  <si>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</si>
  <si>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</si>
  <si>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</si>
  <si>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</si>
  <si>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</si>
  <si>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</si>
  <si>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</si>
  <si>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</si>
  <si>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</si>
  <si>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</si>
  <si>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</si>
  <si>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</si>
  <si>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</si>
  <si>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</si>
  <si>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</si>
  <si>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</si>
  <si>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</si>
  <si>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</si>
  <si>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</si>
  <si>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</si>
  <si>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</si>
  <si>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</si>
  <si>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</si>
  <si>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</si>
  <si>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</si>
  <si>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</si>
  <si>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</si>
  <si>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</si>
  <si>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</si>
  <si>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</si>
  <si>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</si>
  <si>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</si>
  <si>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</si>
  <si>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</si>
  <si>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</si>
  <si>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</si>
  <si>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</si>
  <si>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</si>
  <si>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</si>
  <si>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</si>
  <si>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</si>
  <si>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</si>
  <si>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</si>
  <si>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</si>
  <si>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</si>
  <si>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</si>
  <si>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</si>
  <si>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</si>
  <si>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</si>
  <si>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</si>
  <si>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</si>
  <si>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</si>
  <si>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</si>
  <si>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</si>
  <si>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</si>
  <si>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</si>
  <si>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</si>
  <si>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</si>
  <si>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</si>
  <si>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</si>
  <si>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</si>
  <si>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</si>
  <si>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</si>
  <si>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</si>
  <si>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</si>
  <si>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</si>
  <si>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</si>
  <si>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</si>
  <si>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</si>
  <si>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</si>
  <si>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</si>
  <si>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</si>
  <si>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</si>
  <si>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</si>
  <si>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</si>
  <si>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</si>
  <si>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</si>
  <si>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</si>
  <si>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</si>
  <si>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</si>
  <si>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</si>
  <si>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</si>
  <si>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</si>
  <si>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</si>
  <si>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</si>
  <si>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</si>
  <si>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</si>
  <si>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</si>
  <si>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</si>
  <si>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</si>
  <si>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</si>
  <si>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</si>
  <si>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</si>
  <si>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</si>
  <si>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</si>
  <si>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</si>
  <si>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</si>
  <si>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</si>
  <si>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</si>
  <si>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</si>
  <si>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</si>
  <si>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</si>
  <si>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</si>
  <si>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</si>
  <si>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</si>
  <si>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</si>
  <si>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</si>
  <si>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</si>
  <si>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</si>
  <si>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</si>
  <si>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</si>
  <si>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</si>
  <si>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</si>
  <si>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</si>
  <si>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</si>
  <si>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</si>
  <si>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</si>
  <si>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</si>
  <si>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</si>
  <si>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</si>
  <si>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</si>
  <si>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</si>
  <si>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</si>
  <si>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</si>
  <si>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</si>
  <si>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</si>
  <si>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</si>
  <si>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</si>
  <si>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</si>
  <si>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</si>
  <si>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</si>
  <si>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</si>
  <si>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</si>
  <si>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</si>
  <si>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</si>
  <si>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</si>
  <si>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</si>
  <si>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</si>
  <si>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</si>
  <si>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</si>
  <si>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</si>
  <si>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</si>
  <si>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</si>
  <si>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</si>
  <si>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</si>
  <si>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</si>
  <si>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</si>
  <si>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</si>
  <si>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</si>
  <si>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</si>
  <si>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</si>
  <si>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</si>
  <si>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</si>
  <si>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</si>
  <si>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</si>
  <si>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</si>
  <si>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</si>
  <si>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</si>
  <si>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</si>
  <si>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</si>
  <si>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</si>
  <si>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</si>
  <si>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</si>
  <si>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</si>
  <si>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</si>
  <si>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</si>
  <si>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</si>
  <si>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</si>
  <si>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</si>
  <si>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</si>
  <si>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</si>
  <si>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</si>
  <si>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</si>
  <si>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</si>
  <si>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</si>
  <si>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</si>
  <si>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</si>
  <si>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</si>
  <si>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</si>
  <si>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</si>
  <si>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</si>
  <si>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</si>
  <si>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</si>
  <si>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</si>
  <si>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</si>
  <si>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</si>
  <si>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</si>
  <si>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</si>
  <si>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</si>
  <si>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</si>
  <si>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</si>
  <si>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</si>
  <si>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</si>
  <si>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</si>
  <si>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</si>
  <si>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</si>
  <si>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</si>
  <si>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</si>
  <si>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</si>
  <si>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</si>
  <si>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</si>
  <si>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</si>
  <si>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</si>
  <si>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</si>
  <si>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</si>
  <si>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</si>
  <si>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</si>
  <si>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</si>
  <si>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</si>
  <si>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</si>
  <si>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</si>
  <si>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</si>
  <si>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</si>
  <si>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</si>
  <si>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</si>
  <si>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</si>
  <si>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</si>
  <si>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</si>
  <si>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</si>
  <si>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</si>
  <si>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</si>
  <si>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</si>
  <si>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</si>
  <si>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</si>
  <si>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</si>
  <si>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</si>
  <si>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</si>
  <si>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</si>
  <si>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</si>
  <si>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</si>
  <si>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</si>
  <si>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</si>
  <si>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</si>
  <si>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</si>
  <si>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</si>
  <si>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</si>
  <si>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</si>
  <si>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</si>
  <si>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</si>
  <si>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</si>
  <si>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</si>
  <si>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</si>
  <si>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</si>
  <si>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</si>
  <si>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</si>
  <si>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</si>
  <si>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</si>
  <si>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</si>
  <si>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</si>
  <si>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</si>
  <si>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</si>
  <si>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</si>
  <si>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</si>
  <si>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</si>
  <si>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</si>
  <si>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</si>
  <si>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</si>
  <si>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</si>
  <si>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</si>
  <si>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</si>
  <si>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</si>
  <si>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</si>
  <si>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</si>
  <si>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</si>
  <si>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</si>
  <si>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</si>
  <si>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</si>
  <si>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</si>
  <si>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</si>
  <si>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</si>
  <si>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</si>
  <si>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</si>
  <si>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</si>
  <si>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</si>
  <si>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</si>
  <si>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</si>
  <si>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</si>
  <si>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</si>
  <si>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</si>
  <si>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</si>
  <si>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</si>
  <si>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</si>
  <si>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</si>
  <si>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</si>
  <si>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</si>
  <si>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</si>
  <si>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</si>
  <si>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</si>
  <si>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</si>
  <si>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</si>
  <si>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</si>
  <si>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</si>
  <si>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</si>
  <si>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</si>
  <si>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</si>
  <si>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</si>
  <si>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</si>
  <si>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</si>
  <si>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</si>
  <si>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</si>
  <si>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</si>
  <si>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</si>
  <si>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</si>
  <si>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</si>
  <si>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</si>
  <si>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</si>
  <si>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</si>
  <si>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</si>
  <si>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</si>
  <si>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</si>
  <si>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</si>
  <si>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</si>
  <si>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</si>
  <si>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</si>
  <si>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</si>
  <si>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</si>
  <si>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</si>
  <si>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</si>
  <si>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</si>
  <si>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</si>
  <si>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</si>
  <si>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</si>
  <si>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</si>
  <si>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</si>
  <si>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</si>
  <si>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</si>
  <si>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</si>
  <si>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</si>
  <si>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</si>
  <si>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</si>
  <si>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</si>
  <si>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</si>
  <si>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</si>
  <si>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</si>
  <si>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</si>
  <si>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</si>
  <si>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</si>
  <si>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</si>
  <si>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</si>
  <si>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</si>
  <si>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</si>
  <si>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</si>
  <si>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</si>
  <si>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</si>
  <si>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</si>
  <si>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</si>
  <si>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</si>
  <si>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</si>
  <si>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</si>
  <si>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</si>
  <si>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</si>
  <si>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</si>
  <si>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</si>
  <si>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</si>
  <si>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</si>
  <si>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</si>
  <si>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</si>
  <si>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</si>
  <si>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</si>
  <si>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</si>
  <si>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</si>
  <si>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</si>
  <si>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</si>
  <si>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</si>
  <si>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</si>
  <si>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</si>
  <si>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</si>
  <si>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</si>
  <si>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</si>
  <si>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</si>
  <si>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</si>
  <si>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</si>
  <si>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</si>
  <si>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</si>
  <si>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</si>
  <si>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</si>
  <si>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</si>
  <si>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</si>
  <si>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</si>
  <si>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</si>
  <si>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</si>
  <si>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</si>
  <si>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</si>
  <si>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</si>
  <si>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</si>
  <si>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</si>
  <si>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</si>
  <si>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</si>
  <si>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</si>
  <si>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</si>
  <si>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</si>
  <si>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</si>
  <si>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</si>
  <si>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</si>
  <si>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</si>
  <si>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</si>
  <si>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</si>
  <si>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</si>
  <si>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</si>
  <si>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</si>
  <si>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</si>
  <si>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</si>
  <si>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</si>
  <si>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</si>
  <si>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</si>
  <si>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</si>
  <si>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</si>
  <si>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</si>
  <si>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</si>
  <si>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</si>
  <si>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</si>
  <si>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</si>
  <si>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</si>
  <si>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</si>
  <si>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</si>
  <si>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</si>
  <si>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</si>
  <si>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</si>
  <si>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</si>
  <si>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</si>
  <si>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</si>
  <si>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</si>
  <si>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</si>
  <si>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</si>
  <si>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</si>
  <si>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</si>
  <si>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</si>
  <si>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</si>
  <si>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</si>
  <si>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</si>
  <si>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</si>
  <si>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</si>
  <si>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</si>
  <si>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</si>
  <si>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</si>
  <si>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</si>
  <si>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</si>
  <si>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</si>
  <si>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</si>
  <si>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</si>
  <si>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</si>
  <si>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</si>
  <si>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</si>
  <si>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</si>
  <si>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</si>
  <si>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</si>
  <si>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</si>
  <si>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</si>
  <si>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</si>
  <si>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</si>
  <si>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</si>
  <si>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</si>
  <si>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</si>
  <si>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</si>
  <si>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</si>
  <si>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</si>
  <si>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</si>
  <si>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</si>
  <si>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</si>
  <si>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</si>
  <si>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</si>
  <si>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</si>
  <si>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</si>
  <si>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</si>
  <si>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</si>
  <si>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</si>
  <si>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</si>
  <si>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</si>
  <si>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</si>
  <si>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</si>
  <si>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</si>
  <si>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</si>
  <si>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</si>
  <si>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</si>
  <si>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</si>
  <si>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</si>
  <si>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</si>
  <si>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</si>
  <si>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</si>
  <si>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</si>
  <si>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</si>
  <si>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</si>
  <si>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</si>
  <si>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</si>
  <si>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</si>
  <si>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</si>
  <si>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</si>
  <si>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</si>
  <si>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</si>
  <si>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</si>
  <si>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</si>
  <si>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</si>
  <si>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</si>
  <si>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</si>
  <si>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</si>
  <si>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</si>
  <si>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</si>
  <si>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</si>
  <si>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</si>
  <si>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</si>
  <si>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</si>
  <si>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</si>
  <si>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</si>
  <si>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</si>
  <si>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</si>
  <si>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</si>
  <si>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</si>
  <si>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</si>
  <si>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</si>
  <si>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</si>
  <si>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</si>
  <si>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</si>
  <si>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</si>
  <si>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</si>
  <si>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</si>
  <si>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</si>
  <si>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</si>
  <si>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</si>
  <si>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</si>
  <si>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</si>
  <si>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</si>
  <si>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</si>
  <si>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</si>
  <si>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</si>
  <si>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</si>
  <si>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</si>
  <si>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</si>
  <si>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</si>
  <si>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</si>
  <si>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</si>
  <si>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</si>
  <si>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</si>
  <si>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</si>
  <si>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</si>
  <si>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</si>
  <si>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</si>
  <si>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</si>
  <si>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</si>
  <si>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</si>
  <si>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</si>
  <si>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</si>
  <si>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</si>
  <si>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</si>
  <si>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</si>
  <si>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</si>
  <si>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</si>
  <si>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</si>
  <si>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</si>
  <si>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</si>
  <si>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</si>
  <si>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</si>
  <si>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</si>
  <si>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</si>
  <si>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</si>
  <si>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</si>
  <si>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</si>
  <si>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</si>
  <si>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</si>
  <si>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</si>
  <si>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</si>
  <si>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</si>
  <si>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</si>
  <si>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</si>
  <si>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</si>
  <si>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</si>
  <si>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</si>
  <si>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</si>
  <si>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</si>
  <si>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</si>
  <si>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</si>
  <si>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</si>
  <si>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</si>
  <si>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</si>
  <si>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</si>
  <si>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</si>
  <si>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</si>
  <si>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</si>
  <si>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</si>
  <si>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</si>
  <si>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</si>
  <si>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</si>
  <si>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</si>
  <si>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</si>
  <si>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</si>
  <si>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</si>
  <si>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</si>
  <si>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</si>
  <si>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</si>
  <si>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</si>
  <si>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</si>
  <si>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</si>
  <si>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</si>
  <si>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</si>
  <si>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</si>
  <si>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</si>
  <si>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</si>
  <si>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</si>
  <si>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</si>
  <si>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</si>
  <si>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</si>
  <si>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</si>
  <si>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</si>
  <si>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</si>
  <si>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</si>
  <si>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</si>
  <si>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</si>
  <si>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</si>
  <si>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</si>
  <si>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</si>
  <si>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</si>
  <si>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</si>
  <si>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</si>
  <si>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</si>
  <si>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</si>
  <si>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</si>
  <si>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</si>
  <si>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</si>
  <si>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</si>
  <si>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</si>
  <si>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</si>
  <si>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</si>
  <si>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</si>
  <si>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</si>
  <si>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</si>
  <si>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</si>
  <si>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</si>
  <si>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</si>
  <si>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</si>
  <si>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</si>
  <si>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</si>
  <si>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</si>
  <si>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</si>
  <si>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</si>
  <si>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</si>
  <si>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</si>
  <si>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</si>
  <si>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</si>
  <si>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</si>
  <si>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</si>
  <si>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</si>
  <si>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</si>
  <si>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</si>
  <si>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</si>
  <si>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</si>
  <si>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</si>
  <si>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</si>
  <si>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</si>
  <si>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</si>
  <si>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</si>
  <si>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</si>
  <si>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</si>
  <si>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</si>
  <si>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</si>
  <si>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</si>
  <si>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</si>
  <si>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</si>
  <si>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</si>
  <si>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</si>
  <si>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</si>
  <si>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</si>
  <si>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</si>
  <si>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</si>
  <si>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</si>
  <si>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</si>
  <si>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</si>
  <si>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</si>
  <si>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</si>
  <si>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</si>
  <si>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</si>
  <si>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</si>
  <si>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</si>
  <si>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</si>
  <si>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</si>
  <si>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</si>
  <si>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</si>
  <si>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</si>
  <si>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</si>
  <si>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</si>
  <si>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</si>
  <si>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</si>
  <si>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</si>
  <si>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</si>
  <si>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</si>
  <si>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</si>
  <si>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</si>
  <si>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</si>
  <si>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</si>
  <si>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</si>
  <si>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</si>
  <si>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</si>
  <si>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</si>
  <si>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</si>
  <si>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</si>
  <si>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</si>
  <si>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</si>
  <si>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</si>
  <si>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</si>
  <si>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</si>
  <si>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</si>
  <si>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</si>
  <si>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</si>
  <si>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</si>
  <si>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</si>
  <si>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</si>
  <si>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</si>
  <si>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</si>
  <si>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</si>
  <si>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</si>
  <si>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</si>
  <si>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</si>
  <si>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</si>
  <si>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</si>
  <si>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</si>
  <si>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</si>
  <si>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</si>
  <si>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</si>
  <si>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</si>
  <si>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</si>
  <si>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</si>
  <si>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</si>
  <si>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</si>
  <si>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</si>
  <si>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</si>
  <si>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</si>
  <si>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</si>
  <si>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</si>
  <si>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</si>
  <si>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</si>
  <si>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</si>
  <si>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</si>
  <si>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</si>
  <si>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</si>
  <si>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</si>
  <si>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</si>
  <si>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</si>
  <si>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</si>
  <si>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</si>
  <si>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</si>
  <si>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</si>
  <si>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</si>
  <si>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</si>
  <si>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</si>
  <si>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</si>
  <si>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</si>
  <si>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</si>
  <si>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</si>
  <si>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</si>
  <si>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</si>
  <si>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</si>
  <si>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</si>
  <si>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</si>
  <si>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</si>
  <si>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</si>
  <si>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</si>
  <si>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</si>
  <si>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</si>
  <si>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</si>
  <si>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</si>
  <si>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</si>
  <si>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</si>
  <si>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</si>
  <si>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</si>
  <si>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</si>
  <si>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</si>
  <si>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</si>
  <si>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</si>
  <si>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</si>
  <si>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</si>
  <si>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</si>
  <si>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</si>
  <si>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</si>
  <si>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</si>
  <si>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</si>
  <si>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</si>
  <si>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</si>
  <si>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</si>
  <si>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</si>
  <si>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</si>
  <si>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</si>
  <si>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</si>
  <si>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</si>
  <si>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</si>
  <si>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</si>
  <si>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</si>
  <si>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</si>
  <si>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</si>
  <si>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</si>
  <si>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</si>
  <si>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</si>
  <si>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</si>
  <si>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</si>
  <si>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</si>
  <si>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</si>
  <si>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</si>
  <si>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</si>
  <si>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</si>
  <si>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</si>
  <si>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</si>
  <si>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</si>
  <si>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</si>
  <si>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</si>
  <si>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</si>
  <si>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</si>
  <si>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</si>
  <si>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</si>
  <si>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</si>
  <si>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</si>
  <si>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</si>
  <si>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</si>
  <si>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</si>
  <si>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</si>
  <si>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</si>
  <si>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</si>
  <si>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</si>
  <si>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</si>
  <si>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</si>
  <si>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</si>
  <si>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</si>
  <si>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</si>
  <si>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</si>
  <si>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</si>
  <si>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</si>
  <si>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</si>
  <si>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</si>
  <si>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</si>
  <si>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</si>
  <si>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</si>
  <si>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</si>
  <si>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</si>
  <si>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</si>
  <si>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</si>
  <si>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</si>
  <si>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</si>
  <si>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</si>
  <si>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</si>
  <si>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</si>
  <si>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</si>
  <si>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</si>
  <si>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</si>
  <si>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</si>
  <si>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</si>
  <si>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</si>
  <si>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</si>
  <si>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</si>
  <si>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</si>
  <si>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</si>
  <si>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</si>
  <si>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</si>
  <si>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</si>
  <si>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</si>
  <si>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</si>
  <si>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</si>
  <si>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</si>
  <si>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</si>
  <si>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</si>
  <si>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</si>
  <si>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</si>
  <si>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</si>
  <si>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</si>
  <si>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</si>
  <si>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</si>
  <si>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</si>
  <si>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</si>
  <si>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</si>
  <si>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</si>
  <si>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</si>
  <si>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</si>
  <si>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</si>
  <si>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</si>
  <si>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</si>
  <si>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</si>
  <si>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</si>
  <si>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</si>
  <si>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</si>
  <si>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</si>
  <si>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</si>
  <si>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</si>
  <si>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</si>
  <si>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</si>
  <si>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</si>
  <si>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</si>
  <si>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</si>
  <si>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</si>
  <si>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</si>
  <si>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</si>
  <si>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</si>
  <si>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</si>
  <si>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</si>
  <si>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</si>
  <si>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</si>
  <si>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</si>
  <si>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</si>
  <si>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</si>
  <si>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</si>
  <si>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</si>
  <si>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</si>
  <si>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</si>
  <si>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</si>
  <si>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</si>
  <si>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</si>
  <si>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</si>
  <si>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</si>
  <si>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</si>
  <si>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</si>
  <si>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</si>
  <si>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</si>
  <si>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</si>
  <si>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</si>
  <si>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</si>
  <si>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</si>
  <si>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</si>
  <si>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</si>
  <si>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</si>
  <si>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</si>
  <si>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</si>
  <si>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</si>
  <si>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</si>
  <si>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</si>
  <si>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</si>
  <si>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</si>
  <si>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</si>
  <si>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</si>
  <si>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</si>
  <si>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</si>
  <si>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</si>
  <si>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</si>
  <si>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</si>
  <si>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</si>
  <si>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</si>
  <si>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</si>
  <si>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</si>
  <si>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</si>
  <si>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</si>
  <si>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</si>
  <si>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</si>
  <si>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</si>
  <si>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</si>
  <si>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</si>
  <si>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</si>
  <si>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</si>
  <si>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</si>
  <si>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</si>
  <si>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</si>
  <si>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</si>
  <si>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</si>
  <si>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</si>
  <si>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</si>
  <si>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</si>
  <si>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</si>
  <si>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</si>
  <si>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</si>
  <si>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</si>
  <si>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</si>
  <si>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</si>
  <si>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</si>
  <si>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</si>
  <si>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</si>
  <si>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</si>
  <si>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</si>
  <si>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</si>
  <si>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</si>
  <si>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</si>
  <si>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</si>
  <si>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</si>
  <si>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</si>
  <si>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</si>
  <si>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</si>
  <si>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</si>
  <si>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</si>
  <si>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</si>
  <si>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</si>
  <si>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</si>
  <si>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</si>
  <si>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</si>
  <si>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</si>
  <si>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</si>
  <si>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</si>
  <si>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</si>
  <si>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</si>
  <si>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</si>
  <si>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</si>
  <si>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</si>
  <si>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</si>
  <si>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</si>
  <si>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</si>
  <si>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</si>
  <si>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</si>
  <si>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</si>
  <si>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</si>
  <si>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</si>
  <si>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</si>
  <si>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</si>
  <si>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</si>
  <si>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</si>
  <si>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</si>
  <si>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</si>
  <si>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</si>
  <si>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</si>
  <si>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</si>
  <si>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</si>
  <si>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</si>
  <si>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</si>
  <si>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</si>
  <si>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</si>
  <si>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</si>
  <si>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</si>
  <si>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</si>
  <si>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</si>
  <si>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</si>
  <si>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</si>
  <si>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</si>
  <si>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</si>
  <si>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</si>
  <si>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</si>
  <si>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</si>
  <si>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</si>
  <si>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</si>
  <si>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</si>
  <si>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</si>
  <si>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</si>
  <si>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</si>
  <si>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</si>
  <si>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</si>
  <si>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</si>
  <si>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</si>
  <si>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</si>
  <si>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</si>
  <si>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</si>
  <si>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</si>
  <si>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</si>
  <si>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</si>
  <si>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</si>
  <si>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</si>
  <si>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</si>
  <si>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</si>
  <si>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</si>
  <si>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</si>
  <si>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</si>
  <si>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</si>
  <si>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</si>
  <si>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</si>
  <si>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</si>
  <si>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</si>
  <si>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</si>
  <si>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</si>
  <si>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</si>
  <si>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</si>
  <si>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</si>
  <si>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</si>
  <si>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</si>
  <si>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</si>
  <si>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</si>
  <si>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</si>
  <si>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</si>
  <si>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</si>
  <si>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</si>
  <si>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</si>
  <si>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</si>
  <si>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</si>
  <si>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</si>
  <si>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</si>
  <si>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</si>
  <si>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</si>
  <si>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</si>
  <si>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</si>
  <si>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</si>
  <si>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</si>
  <si>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</si>
  <si>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</si>
  <si>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</si>
  <si>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</si>
  <si>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</si>
  <si>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</si>
  <si>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</si>
  <si>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</si>
  <si>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</si>
  <si>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</si>
  <si>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</si>
  <si>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</si>
  <si>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</si>
  <si>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</si>
  <si>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</si>
  <si>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</si>
  <si>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</si>
  <si>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</si>
  <si>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</si>
  <si>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</si>
  <si>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</si>
  <si>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</si>
  <si>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</si>
  <si>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</si>
  <si>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</si>
  <si>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</si>
  <si>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</si>
  <si>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</si>
  <si>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</si>
  <si>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</si>
  <si>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</si>
  <si>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</si>
  <si>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</si>
  <si>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</si>
  <si>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</si>
  <si>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</si>
  <si>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</si>
  <si>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</si>
  <si>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</si>
  <si>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</si>
  <si>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</si>
  <si>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</si>
  <si>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</si>
  <si>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</si>
  <si>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</si>
  <si>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</si>
  <si>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</si>
  <si>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</si>
  <si>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</si>
  <si>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</si>
  <si>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</si>
  <si>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</si>
  <si>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</si>
  <si>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</si>
  <si>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</si>
  <si>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</si>
  <si>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</si>
  <si>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</si>
  <si>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</si>
  <si>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</si>
  <si>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</si>
  <si>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</si>
  <si>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</si>
  <si>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</si>
  <si>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</si>
  <si>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</si>
  <si>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</si>
  <si>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</si>
  <si>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</si>
  <si>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</si>
  <si>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</si>
  <si>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</si>
  <si>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</si>
  <si>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</si>
  <si>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</si>
  <si>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</si>
  <si>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</si>
  <si>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</si>
  <si>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</si>
  <si>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</si>
  <si>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</si>
  <si>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</si>
  <si>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</si>
  <si>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</si>
  <si>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</si>
  <si>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</si>
  <si>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</si>
  <si>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</si>
  <si>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</si>
  <si>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</si>
  <si>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</si>
  <si>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</si>
  <si>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</si>
  <si>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</si>
  <si>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</si>
  <si>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</si>
  <si>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</si>
  <si>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</si>
  <si>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</si>
  <si>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</si>
  <si>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</si>
  <si>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</si>
  <si>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</si>
  <si>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</si>
  <si>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</si>
  <si>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</si>
  <si>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</si>
  <si>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</si>
  <si>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</si>
  <si>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</si>
  <si>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</si>
  <si>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</si>
  <si>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</si>
  <si>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</si>
  <si>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</si>
  <si>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</si>
  <si>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</si>
  <si>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</si>
  <si>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</si>
  <si>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</si>
  <si>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</si>
  <si>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</si>
  <si>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</si>
  <si>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</si>
  <si>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</si>
  <si>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</si>
  <si>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</si>
  <si>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</si>
  <si>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</si>
  <si>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</si>
  <si>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</si>
  <si>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</si>
  <si>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</si>
  <si>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</si>
  <si>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</si>
  <si>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</si>
  <si>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</si>
  <si>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</si>
  <si>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</si>
  <si>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</si>
  <si>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</si>
  <si>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</si>
  <si>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</si>
  <si>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</si>
  <si>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</si>
  <si>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</si>
  <si>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</si>
  <si>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</si>
  <si>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</si>
  <si>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</si>
  <si>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</si>
  <si>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</si>
  <si>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</si>
  <si>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</si>
  <si>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</si>
  <si>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</si>
  <si>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</si>
  <si>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</si>
  <si>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</si>
  <si>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</si>
  <si>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</si>
  <si>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</si>
  <si>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</si>
  <si>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</si>
  <si>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</si>
  <si>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</si>
  <si>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</si>
  <si>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</si>
  <si>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</si>
  <si>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</si>
  <si>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</si>
  <si>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</si>
  <si>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</si>
  <si>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</si>
  <si>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</si>
  <si>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</si>
  <si>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</si>
  <si>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</si>
  <si>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</si>
  <si>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</si>
  <si>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</si>
  <si>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</si>
  <si>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</si>
  <si>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</si>
  <si>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</si>
  <si>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</si>
  <si>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</si>
  <si>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</si>
  <si>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</si>
  <si>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</si>
  <si>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</si>
  <si>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</si>
  <si>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</si>
  <si>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</si>
  <si>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</si>
  <si>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</si>
  <si>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</si>
  <si>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</si>
  <si>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</si>
  <si>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</si>
  <si>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</si>
  <si>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</si>
  <si>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</si>
  <si>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</si>
  <si>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</si>
  <si>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</si>
  <si>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</si>
  <si>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</si>
  <si>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</si>
  <si>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</si>
  <si>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</si>
  <si>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</si>
  <si>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</si>
  <si>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</si>
  <si>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</si>
  <si>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</si>
  <si>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</si>
  <si>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</si>
  <si>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</si>
  <si>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</si>
  <si>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</si>
  <si>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</si>
  <si>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</si>
  <si>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</si>
  <si>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</si>
  <si>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</si>
  <si>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</si>
  <si>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</si>
  <si>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</si>
  <si>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</si>
  <si>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</si>
  <si>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</si>
  <si>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</si>
  <si>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</si>
  <si>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</si>
  <si>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</si>
  <si>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</si>
  <si>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</si>
  <si>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</si>
  <si>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</si>
  <si>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</si>
  <si>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</si>
  <si>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</si>
  <si>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</si>
  <si>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</si>
  <si>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</si>
  <si>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</si>
  <si>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</si>
  <si>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</si>
  <si>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</si>
  <si>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</si>
  <si>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</si>
  <si>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</si>
  <si>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</si>
  <si>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</si>
  <si>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</si>
  <si>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</si>
  <si>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</si>
  <si>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</si>
  <si>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</si>
  <si>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</si>
  <si>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</si>
  <si>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</si>
  <si>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</si>
  <si>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</si>
  <si>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</si>
  <si>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</si>
  <si>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</si>
  <si>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</si>
  <si>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</si>
  <si>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</si>
  <si>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</si>
  <si>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</si>
  <si>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</si>
  <si>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</si>
  <si>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</si>
  <si>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</si>
  <si>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</si>
  <si>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</si>
  <si>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</si>
  <si>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</si>
  <si>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</si>
  <si>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</si>
  <si>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</si>
  <si>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</si>
  <si>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</si>
  <si>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</si>
  <si>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</si>
  <si>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</si>
  <si>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</si>
  <si>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</si>
  <si>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</si>
  <si>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</si>
  <si>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</si>
  <si>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</si>
  <si>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</si>
  <si>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</si>
  <si>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</si>
  <si>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</si>
  <si>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</si>
  <si>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</si>
  <si>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</si>
  <si>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</si>
  <si>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</si>
  <si>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</si>
  <si>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</si>
  <si>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</si>
  <si>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</si>
  <si>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</si>
  <si>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</si>
  <si>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</si>
  <si>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</si>
  <si>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</si>
  <si>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</si>
  <si>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</si>
  <si>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</si>
  <si>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</si>
  <si>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</si>
  <si>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</si>
  <si>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</si>
  <si>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</si>
  <si>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</si>
  <si>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</si>
  <si>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</si>
  <si>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</si>
  <si>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</si>
  <si>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</si>
  <si>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</si>
  <si>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</si>
  <si>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</si>
  <si>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</si>
  <si>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</si>
  <si>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</si>
  <si>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</si>
  <si>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</si>
  <si>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</si>
  <si>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</si>
  <si>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</si>
  <si>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</si>
  <si>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</si>
  <si>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</si>
  <si>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</si>
  <si>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</si>
  <si>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</si>
  <si>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</si>
  <si>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</si>
  <si>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</si>
  <si>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</si>
  <si>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</si>
  <si>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</si>
  <si>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</si>
  <si>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</si>
  <si>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</si>
  <si>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</si>
  <si>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</si>
  <si>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</si>
  <si>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</si>
  <si>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</si>
  <si>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</si>
  <si>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</si>
  <si>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</si>
  <si>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</si>
  <si>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</si>
  <si>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</si>
  <si>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</si>
  <si>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</si>
  <si>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</si>
  <si>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</si>
  <si>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</si>
  <si>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</si>
  <si>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</si>
  <si>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</si>
  <si>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</si>
  <si>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</si>
  <si>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</si>
  <si>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</si>
  <si>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</si>
  <si>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</si>
  <si>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</si>
  <si>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</si>
  <si>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</si>
  <si>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</si>
  <si>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</si>
  <si>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</si>
  <si>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</si>
  <si>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</si>
  <si>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</si>
  <si>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</si>
  <si>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</si>
  <si>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</si>
  <si>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</si>
  <si>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</si>
  <si>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</si>
  <si>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</si>
  <si>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</si>
  <si>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</si>
  <si>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</si>
  <si>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</si>
  <si>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</si>
  <si>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</si>
  <si>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</si>
  <si>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</si>
  <si>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</si>
  <si>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</si>
  <si>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</si>
  <si>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</si>
  <si>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</si>
  <si>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</si>
  <si>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</si>
  <si>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</si>
  <si>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</si>
  <si>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</si>
  <si>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</si>
  <si>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</si>
  <si>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</si>
  <si>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</si>
  <si>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</si>
  <si>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</si>
  <si>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</si>
  <si>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</si>
  <si>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</si>
  <si>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</si>
  <si>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</si>
  <si>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</si>
  <si>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</si>
  <si>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</si>
  <si>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</si>
  <si>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</si>
  <si>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</si>
  <si>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</si>
  <si>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</si>
  <si>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</si>
  <si>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</si>
  <si>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</si>
  <si>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</si>
  <si>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</si>
  <si>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</si>
  <si>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</si>
  <si>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</si>
  <si>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</si>
  <si>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</si>
  <si>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</si>
  <si>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</si>
  <si>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</si>
  <si>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</si>
  <si>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</si>
  <si>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</si>
  <si>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</si>
  <si>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</si>
  <si>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</si>
  <si>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</si>
  <si>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</si>
  <si>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</si>
  <si>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</si>
  <si>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</si>
  <si>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</si>
  <si>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</si>
  <si>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</si>
  <si>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</si>
  <si>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</si>
  <si>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</si>
  <si>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</si>
  <si>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</si>
  <si>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</si>
  <si>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</si>
  <si>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</si>
  <si>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</si>
  <si>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</si>
  <si>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</si>
  <si>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</si>
  <si>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</si>
  <si>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</si>
  <si>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</si>
  <si>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</si>
  <si>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</si>
  <si>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</si>
  <si>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</si>
  <si>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</si>
  <si>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</si>
  <si>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</si>
  <si>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</si>
  <si>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</si>
  <si>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</si>
  <si>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</si>
  <si>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</si>
  <si>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</si>
  <si>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</si>
  <si>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</si>
  <si>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</si>
  <si>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</si>
  <si>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</si>
  <si>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</si>
  <si>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</si>
  <si>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</si>
  <si>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</si>
  <si>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</si>
  <si>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</si>
  <si>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</si>
  <si>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</si>
  <si>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</si>
  <si>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</si>
  <si>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</si>
  <si>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</si>
  <si>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</si>
  <si>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</si>
  <si>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</si>
  <si>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</si>
  <si>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</si>
  <si>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</si>
  <si>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</si>
  <si>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</si>
  <si>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</si>
  <si>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</si>
  <si>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</si>
  <si>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</si>
  <si>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</si>
  <si>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</si>
  <si>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</si>
  <si>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</si>
  <si>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</si>
  <si>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</si>
  <si>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</si>
  <si>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</si>
  <si>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</si>
  <si>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</si>
  <si>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</si>
  <si>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</si>
  <si>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</si>
  <si>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</si>
  <si>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</si>
  <si>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</si>
  <si>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</si>
  <si>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</si>
  <si>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</si>
  <si>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</si>
  <si>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</si>
  <si>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</si>
  <si>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</si>
  <si>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</si>
  <si>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</si>
  <si>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</si>
  <si>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</si>
  <si>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</si>
  <si>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</si>
  <si>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</si>
  <si>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</si>
  <si>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</si>
  <si>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</si>
  <si>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</si>
  <si>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</si>
  <si>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</si>
  <si>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</si>
  <si>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</si>
  <si>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</si>
  <si>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</si>
  <si>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</si>
  <si>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</si>
  <si>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</si>
  <si>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</si>
  <si>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</si>
  <si>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</si>
  <si>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</si>
  <si>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</si>
  <si>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</si>
  <si>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</si>
  <si>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</si>
  <si>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</si>
  <si>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</si>
  <si>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</si>
  <si>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</si>
  <si>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</si>
  <si>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</si>
  <si>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</si>
  <si>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</si>
  <si>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</si>
  <si>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</si>
  <si>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</si>
  <si>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</si>
  <si>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</si>
  <si>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</si>
  <si>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</si>
  <si>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</si>
  <si>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</si>
  <si>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</si>
  <si>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</si>
  <si>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</si>
  <si>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</si>
  <si>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</si>
  <si>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</si>
  <si>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</si>
  <si>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</si>
  <si>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</si>
  <si>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</si>
  <si>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</si>
  <si>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</si>
  <si>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</si>
  <si>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</si>
  <si>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</si>
  <si>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</si>
  <si>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</si>
  <si>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</si>
  <si>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</si>
  <si>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</si>
  <si>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</si>
  <si>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</si>
  <si>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</si>
  <si>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</si>
  <si>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</si>
  <si>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</si>
  <si>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</si>
  <si>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</si>
  <si>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</si>
  <si>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</si>
  <si>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</si>
  <si>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</si>
  <si>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</si>
  <si>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</si>
  <si>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</si>
  <si>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</si>
  <si>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</si>
  <si>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</si>
  <si>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</si>
  <si>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</si>
  <si>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</si>
  <si>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</si>
  <si>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</si>
  <si>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</si>
  <si>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</si>
  <si>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</si>
  <si>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</si>
  <si>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</si>
  <si>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</si>
  <si>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</si>
  <si>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</si>
  <si>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</si>
  <si>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</si>
  <si>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</si>
  <si>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</si>
  <si>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</si>
  <si>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</si>
  <si>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</si>
  <si>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</si>
  <si>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</si>
  <si>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</si>
  <si>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</si>
  <si>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</si>
  <si>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</si>
  <si>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</si>
  <si>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</si>
  <si>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</si>
  <si>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</si>
  <si>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</si>
  <si>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</si>
  <si>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</si>
  <si>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</si>
  <si>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</si>
  <si>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</si>
  <si>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</si>
  <si>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</si>
  <si>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</si>
  <si>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</si>
  <si>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</si>
  <si>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</si>
  <si>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</si>
  <si>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</si>
  <si>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</si>
  <si>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</si>
  <si>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</si>
  <si>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</si>
  <si>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</si>
  <si>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</si>
  <si>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</si>
  <si>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</si>
  <si>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</si>
  <si>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</si>
  <si>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</si>
  <si>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</si>
  <si>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</si>
  <si>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</si>
  <si>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</si>
  <si>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</si>
  <si>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</si>
  <si>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</si>
  <si>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</si>
  <si>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</si>
  <si>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</si>
  <si>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</si>
  <si>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</si>
  <si>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</si>
  <si>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</si>
  <si>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</si>
  <si>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</si>
  <si>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</si>
  <si>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</si>
  <si>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</si>
  <si>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</si>
  <si>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</si>
  <si>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</si>
  <si>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</si>
  <si>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</si>
  <si>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</si>
  <si>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</si>
  <si>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</si>
  <si>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</si>
  <si>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</si>
  <si>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</si>
  <si>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</si>
  <si>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</si>
  <si>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</si>
  <si>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</si>
  <si>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</si>
  <si>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</si>
  <si>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</si>
  <si>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</si>
  <si>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</si>
  <si>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</si>
  <si>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</si>
  <si>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</si>
  <si>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</si>
  <si>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</si>
  <si>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</si>
  <si>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</si>
  <si>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</si>
  <si>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</si>
  <si>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</si>
  <si>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</si>
  <si>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</si>
  <si>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</si>
  <si>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</si>
  <si>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</si>
  <si>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</si>
  <si>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</si>
  <si>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</si>
  <si>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</si>
  <si>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</si>
  <si>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</si>
  <si>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</si>
  <si>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</si>
  <si>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</si>
  <si>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</si>
  <si>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</si>
  <si>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</si>
  <si>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</si>
  <si>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</si>
  <si>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</si>
  <si>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</si>
  <si>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</si>
  <si>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</si>
  <si>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</si>
  <si>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</si>
  <si>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</si>
  <si>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</si>
  <si>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</si>
  <si>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</si>
  <si>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</si>
  <si>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</si>
  <si>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</si>
  <si>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</si>
  <si>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</si>
  <si>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</si>
  <si>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</si>
  <si>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</si>
  <si>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</si>
  <si>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</si>
  <si>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</si>
  <si>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</si>
  <si>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</si>
  <si>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</si>
  <si>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</si>
  <si>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</si>
  <si>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</si>
  <si>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</si>
  <si>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</si>
  <si>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</si>
  <si>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</si>
  <si>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</si>
  <si>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</si>
  <si>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</si>
  <si>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</si>
  <si>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</si>
  <si>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</si>
  <si>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</si>
  <si>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</si>
  <si>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</si>
  <si>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</si>
  <si>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</si>
  <si>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</si>
  <si>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</si>
  <si>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</si>
  <si>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</si>
  <si>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</si>
  <si>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</si>
  <si>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</si>
  <si>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</si>
  <si>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</si>
  <si>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</si>
  <si>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</si>
  <si>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</si>
  <si>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</si>
  <si>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</si>
  <si>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</si>
  <si>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</si>
  <si>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</si>
  <si>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</si>
  <si>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</si>
  <si>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</si>
  <si>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</si>
  <si>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</si>
  <si>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</si>
  <si>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</si>
  <si>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</si>
  <si>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</si>
  <si>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</si>
  <si>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</si>
  <si>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</si>
  <si>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</si>
  <si>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</si>
  <si>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</si>
  <si>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</si>
  <si>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</si>
  <si>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</si>
  <si>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</si>
  <si>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</si>
  <si>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</si>
  <si>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</si>
  <si>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</si>
  <si>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</si>
  <si>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</si>
  <si>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</si>
  <si>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</si>
  <si>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</si>
  <si>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</si>
  <si>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</si>
  <si>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</si>
  <si>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</si>
  <si>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</si>
  <si>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</si>
  <si>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</si>
  <si>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</si>
  <si>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</si>
  <si>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</si>
  <si>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</si>
  <si>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</si>
  <si>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</si>
  <si>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</si>
  <si>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</si>
  <si>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</si>
  <si>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</si>
  <si>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</si>
  <si>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</si>
  <si>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</si>
  <si>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</si>
  <si>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</si>
  <si>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</si>
  <si>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</si>
  <si>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</si>
  <si>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</si>
  <si>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</si>
  <si>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</si>
  <si>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</si>
  <si>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</si>
  <si>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</si>
  <si>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</si>
  <si>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</si>
  <si>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</si>
  <si>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</si>
  <si>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</si>
  <si>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</si>
  <si>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</si>
  <si>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</si>
  <si>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</si>
  <si>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</si>
  <si>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</si>
  <si>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</si>
  <si>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</si>
  <si>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</si>
  <si>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</si>
  <si>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</si>
  <si>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</si>
  <si>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</si>
  <si>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</si>
  <si>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</si>
  <si>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</si>
  <si>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</si>
  <si>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</si>
  <si>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</si>
  <si>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</si>
  <si>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</si>
  <si>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</si>
  <si>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</si>
  <si>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</si>
  <si>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</si>
  <si>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</si>
  <si>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</si>
  <si>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</si>
  <si>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</si>
  <si>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</si>
  <si>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</si>
  <si>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</si>
  <si>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</si>
  <si>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</si>
  <si>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</si>
  <si>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</si>
  <si>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</si>
  <si>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</si>
  <si>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</si>
  <si>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</si>
  <si>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</si>
  <si>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</si>
  <si>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</si>
  <si>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</si>
  <si>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</si>
  <si>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</si>
  <si>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</si>
  <si>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</si>
  <si>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</si>
  <si>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</si>
  <si>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</si>
  <si>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</si>
  <si>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</si>
  <si>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</si>
  <si>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</si>
  <si>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</si>
  <si>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</si>
  <si>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</si>
  <si>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</si>
  <si>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</si>
  <si>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</si>
  <si>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</si>
  <si>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</si>
  <si>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</si>
  <si>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</si>
  <si>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</si>
  <si>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</si>
  <si>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</si>
  <si>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</si>
  <si>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</si>
  <si>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</si>
  <si>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</si>
  <si>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</si>
  <si>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</si>
  <si>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</si>
  <si>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</si>
  <si>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</si>
  <si>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</si>
  <si>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</si>
  <si>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</si>
  <si>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</si>
  <si>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</si>
  <si>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</si>
  <si>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</si>
  <si>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</si>
  <si>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</si>
  <si>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</si>
  <si>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</si>
  <si>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</si>
  <si>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</si>
  <si>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</si>
  <si>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</si>
  <si>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</si>
  <si>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</si>
  <si>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</si>
  <si>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</si>
  <si>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</si>
  <si>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</si>
  <si>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</si>
  <si>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</si>
  <si>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</si>
  <si>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</si>
  <si>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</si>
  <si>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</si>
  <si>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</si>
  <si>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</si>
  <si>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</si>
  <si>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</si>
  <si>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</si>
  <si>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</si>
  <si>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</si>
  <si>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</si>
  <si>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</si>
  <si>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</si>
  <si>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</si>
  <si>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</si>
  <si>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</si>
  <si>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</si>
  <si>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</si>
  <si>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</si>
  <si>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</si>
  <si>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</si>
  <si>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</si>
  <si>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</si>
  <si>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</si>
  <si>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</si>
  <si>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</si>
  <si>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</si>
  <si>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</si>
  <si>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</si>
  <si>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</si>
  <si>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</si>
  <si>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</si>
  <si>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</si>
  <si>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</si>
  <si>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</si>
  <si>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</si>
  <si>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</si>
  <si>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</si>
  <si>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</si>
  <si>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</si>
  <si>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</si>
  <si>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</si>
  <si>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</si>
  <si>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</si>
  <si>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</si>
  <si>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</si>
  <si>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</si>
  <si>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</si>
  <si>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</si>
  <si>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</si>
  <si>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</si>
  <si>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</si>
  <si>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</si>
  <si>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</si>
  <si>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</si>
  <si>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</si>
  <si>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</si>
  <si>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</si>
  <si>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</si>
  <si>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</si>
  <si>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</si>
  <si>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</si>
  <si>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</si>
  <si>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</si>
  <si>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</si>
  <si>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</si>
  <si>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</si>
  <si>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</si>
  <si>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</si>
  <si>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</si>
  <si>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</si>
  <si>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</si>
  <si>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</si>
  <si>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</si>
  <si>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</si>
  <si>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</si>
  <si>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</si>
  <si>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</si>
  <si>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</si>
  <si>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</si>
  <si>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</si>
  <si>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</si>
  <si>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</si>
  <si>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</si>
  <si>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</si>
  <si>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</si>
  <si>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</si>
  <si>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</si>
  <si>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</si>
  <si>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</si>
  <si>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</si>
  <si>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</si>
  <si>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</si>
  <si>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</si>
  <si>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</si>
  <si>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</si>
  <si>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</si>
  <si>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</si>
  <si>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</si>
  <si>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</si>
  <si>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</si>
  <si>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</si>
  <si>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</si>
  <si>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</si>
  <si>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</si>
  <si>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</si>
  <si>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</si>
  <si>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</si>
  <si>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</si>
  <si>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</si>
  <si>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</si>
  <si>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</si>
  <si>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</si>
  <si>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</si>
  <si>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</si>
  <si>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</si>
  <si>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</si>
  <si>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</si>
  <si>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</si>
  <si>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</si>
  <si>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</si>
  <si>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</si>
  <si>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</si>
  <si>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</si>
  <si>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</si>
  <si>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</si>
  <si>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</si>
  <si>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</si>
  <si>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</si>
  <si>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</si>
  <si>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</si>
  <si>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</si>
  <si>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</si>
  <si>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</si>
  <si>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</si>
  <si>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</si>
  <si>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</si>
  <si>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</si>
  <si>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</si>
  <si>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</si>
  <si>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</si>
  <si>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</si>
  <si>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</si>
  <si>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</si>
  <si>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</si>
  <si>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</si>
  <si>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</si>
  <si>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</si>
  <si>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</si>
  <si>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</si>
  <si>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</si>
  <si>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</si>
  <si>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</si>
  <si>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</si>
  <si>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</si>
  <si>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</si>
  <si>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</si>
  <si>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</si>
  <si>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</si>
  <si>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</si>
  <si>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</si>
  <si>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</si>
  <si>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</si>
  <si>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</si>
  <si>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</si>
  <si>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</si>
  <si>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</si>
  <si>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</si>
  <si>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</si>
  <si>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</si>
  <si>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</si>
  <si>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</si>
  <si>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</si>
  <si>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</si>
  <si>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</si>
  <si>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</si>
  <si>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</si>
  <si>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</si>
  <si>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</si>
  <si>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</si>
  <si>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</si>
  <si>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</si>
  <si>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</si>
  <si>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</si>
  <si>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</si>
  <si>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</si>
  <si>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</si>
  <si>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</si>
  <si>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</si>
  <si>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</si>
  <si>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</si>
  <si>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</si>
  <si>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</si>
  <si>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</si>
  <si>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</si>
  <si>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</si>
  <si>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</si>
  <si>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</si>
  <si>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</si>
  <si>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</si>
  <si>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</si>
  <si>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</si>
  <si>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</si>
  <si>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</si>
  <si>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</si>
  <si>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</si>
  <si>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</si>
  <si>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</si>
  <si>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</si>
  <si>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</si>
  <si>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</si>
  <si>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</si>
  <si>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</si>
  <si>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</si>
  <si>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</si>
  <si>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</si>
  <si>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</si>
  <si>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</si>
  <si>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</si>
  <si>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</si>
  <si>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</si>
  <si>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</si>
  <si>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</si>
  <si>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</si>
  <si>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</si>
  <si>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</si>
  <si>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</si>
  <si>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</si>
  <si>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</si>
  <si>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</si>
  <si>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</si>
  <si>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</si>
  <si>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</si>
  <si>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</si>
  <si>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</si>
  <si>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</si>
  <si>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</si>
  <si>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</si>
  <si>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</si>
  <si>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</si>
  <si>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</si>
  <si>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</si>
  <si>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</si>
  <si>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</si>
  <si>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</si>
  <si>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</si>
  <si>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</si>
  <si>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</si>
  <si>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</si>
  <si>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</si>
  <si>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</si>
  <si>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</si>
  <si>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</si>
  <si>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</si>
  <si>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</si>
  <si>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</si>
  <si>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</si>
  <si>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</si>
  <si>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</si>
  <si>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</si>
  <si>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</si>
  <si>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</si>
  <si>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</si>
  <si>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</si>
  <si>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</si>
  <si>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</si>
  <si>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</si>
  <si>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</si>
  <si>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</si>
  <si>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</si>
  <si>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</si>
  <si>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</si>
  <si>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</si>
  <si>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</si>
  <si>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</si>
  <si>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</si>
  <si>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</si>
  <si>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</si>
  <si>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</si>
  <si>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</si>
  <si>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</si>
  <si>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</si>
  <si>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</si>
  <si>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</si>
  <si>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</si>
  <si>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</si>
  <si>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</si>
  <si>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</si>
  <si>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</si>
  <si>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</si>
  <si>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</si>
  <si>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</si>
  <si>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</si>
  <si>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</si>
  <si>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</si>
  <si>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</si>
  <si>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</si>
  <si>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</si>
  <si>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</si>
  <si>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</si>
  <si>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</si>
  <si>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</si>
  <si>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</si>
  <si>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</si>
  <si>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</si>
  <si>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</si>
  <si>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</si>
  <si>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</si>
  <si>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</si>
  <si>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</si>
  <si>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</si>
  <si>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</si>
  <si>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</si>
  <si>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</si>
  <si>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</si>
  <si>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</si>
  <si>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</si>
  <si>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</si>
  <si>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</si>
  <si>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</si>
  <si>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</si>
  <si>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</si>
  <si>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</si>
  <si>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</si>
  <si>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</si>
  <si>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</si>
  <si>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</si>
  <si>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</si>
  <si>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</si>
  <si>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</si>
  <si>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</si>
  <si>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</si>
  <si>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</si>
  <si>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</si>
  <si>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</si>
  <si>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</si>
  <si>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</si>
  <si>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</si>
  <si>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</si>
  <si>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</si>
  <si>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</si>
  <si>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</si>
  <si>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</si>
  <si>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</si>
  <si>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</si>
  <si>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</si>
  <si>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</si>
  <si>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</si>
  <si>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</si>
  <si>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</si>
  <si>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</si>
  <si>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</si>
  <si>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</si>
  <si>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</si>
  <si>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</si>
  <si>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</si>
  <si>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</si>
  <si>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</si>
  <si>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</si>
  <si>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</si>
  <si>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</si>
  <si>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</si>
  <si>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</si>
  <si>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</si>
  <si>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</si>
  <si>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</si>
  <si>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</si>
  <si>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</si>
  <si>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</si>
  <si>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</si>
  <si>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</si>
  <si>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</si>
  <si>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</si>
  <si>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</si>
  <si>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</si>
  <si>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</si>
  <si>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</si>
  <si>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</si>
  <si>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</si>
  <si>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</si>
  <si>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</si>
  <si>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</si>
  <si>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</si>
  <si>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</si>
  <si>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</si>
  <si>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</si>
  <si>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</si>
  <si>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</si>
  <si>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</si>
  <si>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</si>
  <si>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</si>
  <si>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</si>
  <si>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</si>
  <si>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</si>
  <si>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</si>
  <si>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</si>
  <si>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</si>
  <si>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</si>
  <si>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</si>
  <si>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</si>
  <si>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</si>
  <si>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</si>
  <si>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</si>
  <si>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</si>
  <si>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</si>
  <si>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</si>
  <si>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</si>
  <si>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</si>
  <si>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</si>
  <si>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</si>
  <si>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</si>
  <si>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</si>
  <si>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</si>
  <si>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</si>
  <si>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</si>
  <si>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</si>
  <si>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</si>
  <si>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</si>
  <si>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</si>
  <si>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</si>
  <si>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</si>
  <si>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</si>
  <si>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</si>
  <si>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</si>
  <si>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</si>
  <si>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</si>
  <si>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</si>
  <si>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</si>
  <si>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</si>
  <si>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</si>
  <si>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</si>
  <si>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</si>
  <si>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</si>
  <si>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</si>
  <si>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</si>
  <si>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</si>
  <si>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</si>
  <si>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</si>
  <si>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</si>
  <si>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</si>
  <si>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</si>
  <si>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</si>
  <si>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</si>
  <si>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</si>
  <si>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</si>
  <si>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</si>
  <si>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</si>
  <si>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</si>
  <si>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</si>
  <si>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</si>
  <si>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</si>
  <si>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</si>
  <si>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</si>
  <si>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</si>
  <si>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</si>
  <si>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</si>
  <si>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</si>
  <si>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</si>
  <si>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</si>
  <si>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</si>
  <si>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</si>
  <si>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</si>
  <si>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</si>
  <si>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</si>
  <si>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</si>
  <si>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</si>
  <si>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</si>
  <si>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</si>
  <si>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</si>
  <si>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</si>
  <si>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</si>
  <si>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</si>
  <si>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</si>
  <si>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</si>
  <si>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</si>
  <si>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</si>
  <si>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</si>
  <si>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</si>
  <si>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</si>
  <si>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</si>
  <si>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</si>
  <si>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</si>
  <si>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</si>
  <si>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</si>
  <si>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</si>
  <si>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</si>
  <si>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</si>
  <si>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</si>
  <si>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</si>
  <si>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</si>
  <si>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</si>
  <si>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</si>
  <si>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</si>
  <si>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</si>
  <si>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</si>
  <si>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</si>
  <si>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</si>
  <si>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</si>
  <si>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</si>
  <si>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</si>
  <si>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</si>
  <si>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</si>
  <si>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</si>
  <si>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</si>
  <si>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</si>
  <si>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</si>
  <si>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</si>
  <si>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</si>
  <si>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</si>
  <si>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</si>
  <si>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</si>
  <si>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</si>
  <si>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</si>
  <si>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</si>
  <si>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</si>
  <si>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</si>
  <si>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</si>
  <si>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</si>
  <si>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</si>
  <si>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</si>
  <si>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</si>
  <si>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</si>
  <si>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</si>
  <si>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</si>
  <si>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</si>
  <si>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</si>
  <si>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</si>
  <si>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</si>
  <si>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</si>
  <si>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</si>
  <si>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</si>
  <si>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</si>
  <si>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</si>
  <si>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</si>
  <si>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</si>
  <si>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</si>
  <si>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</si>
  <si>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</si>
  <si>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</si>
  <si>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</si>
  <si>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</si>
  <si>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</si>
  <si>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</si>
  <si>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</si>
  <si>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</si>
  <si>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</si>
  <si>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</si>
  <si>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</si>
  <si>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</si>
  <si>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</si>
  <si>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</si>
  <si>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</si>
  <si>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</si>
  <si>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</si>
  <si>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</si>
  <si>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</si>
  <si>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</si>
  <si>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</si>
  <si>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</si>
  <si>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</si>
  <si>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</si>
  <si>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</si>
  <si>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</si>
  <si>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</si>
  <si>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</si>
  <si>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</si>
  <si>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</si>
  <si>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</si>
  <si>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</si>
  <si>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</si>
  <si>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</si>
  <si>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</si>
  <si>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</si>
  <si>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</si>
  <si>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</si>
  <si>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</si>
  <si>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</si>
  <si>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</si>
  <si>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</si>
  <si>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</si>
  <si>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</si>
  <si>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</si>
  <si>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</si>
  <si>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</si>
  <si>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</si>
  <si>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</si>
  <si>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</si>
  <si>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</si>
  <si>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</si>
  <si>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</si>
  <si>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</si>
  <si>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</si>
  <si>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</si>
  <si>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</si>
  <si>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</si>
  <si>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</si>
  <si>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</si>
  <si>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</si>
  <si>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</si>
  <si>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</si>
  <si>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</si>
  <si>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</si>
  <si>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</si>
  <si>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</si>
  <si>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</si>
  <si>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</si>
  <si>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</si>
  <si>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</si>
  <si>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</si>
  <si>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</si>
  <si>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</si>
  <si>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</si>
  <si>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</si>
  <si>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</si>
  <si>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</si>
  <si>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</si>
  <si>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</si>
  <si>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</si>
  <si>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</si>
  <si>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</si>
  <si>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</si>
  <si>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</si>
  <si>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</si>
  <si>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</si>
  <si>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</si>
  <si>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</si>
  <si>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</si>
  <si>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</si>
  <si>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</si>
  <si>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</si>
  <si>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</si>
  <si>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</si>
  <si>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</si>
  <si>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</si>
  <si>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</si>
  <si>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</si>
  <si>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</si>
  <si>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</si>
  <si>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</si>
  <si>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</si>
  <si>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</si>
  <si>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</si>
  <si>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</si>
  <si>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</si>
  <si>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</si>
  <si>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</si>
  <si>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</si>
  <si>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</si>
  <si>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</si>
  <si>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</si>
  <si>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</si>
  <si>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</si>
  <si>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</si>
  <si>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</si>
  <si>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</si>
  <si>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</si>
  <si>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</si>
  <si>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</si>
  <si>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</si>
  <si>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</si>
  <si>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</si>
  <si>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</si>
  <si>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</si>
  <si>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</si>
  <si>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</si>
  <si>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</si>
  <si>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</si>
  <si>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</si>
  <si>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</si>
  <si>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</si>
  <si>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</si>
  <si>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</si>
  <si>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</si>
  <si>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</si>
  <si>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</si>
  <si>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</si>
  <si>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</si>
  <si>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</si>
  <si>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</si>
  <si>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</si>
  <si>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</si>
  <si>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</si>
  <si>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</si>
  <si>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</si>
  <si>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</si>
  <si>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</si>
  <si>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</si>
  <si>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</si>
  <si>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</si>
  <si>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</si>
  <si>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</si>
  <si>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</si>
  <si>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</si>
  <si>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</si>
  <si>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</si>
  <si>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</si>
  <si>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</si>
  <si>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</si>
  <si>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</si>
  <si>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</si>
  <si>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</si>
  <si>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</si>
  <si>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</si>
  <si>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</si>
  <si>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</si>
  <si>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</si>
  <si>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</si>
  <si>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</si>
  <si>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</si>
  <si>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</si>
  <si>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</si>
  <si>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</si>
  <si>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</si>
  <si>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</si>
  <si>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</si>
  <si>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</si>
  <si>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</si>
  <si>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</si>
  <si>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</si>
  <si>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</si>
  <si>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</si>
  <si>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</si>
  <si>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</si>
  <si>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</si>
  <si>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</si>
  <si>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</si>
  <si>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</si>
  <si>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</si>
  <si>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</si>
  <si>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</si>
  <si>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</si>
  <si>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</si>
  <si>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</si>
  <si>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</si>
  <si>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</si>
  <si>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</si>
  <si>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</si>
  <si>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</si>
  <si>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</si>
  <si>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</si>
  <si>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</si>
  <si>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</si>
  <si>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</si>
  <si>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</si>
  <si>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</si>
  <si>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</si>
  <si>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</si>
  <si>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</si>
  <si>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</si>
  <si>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</si>
  <si>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</si>
  <si>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</si>
  <si>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</si>
  <si>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</si>
  <si>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</si>
  <si>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</si>
  <si>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</si>
  <si>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</si>
  <si>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</si>
  <si>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</si>
  <si>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</si>
  <si>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</si>
  <si>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</si>
  <si>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</si>
  <si>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</si>
  <si>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</si>
  <si>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</si>
  <si>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</si>
  <si>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</si>
  <si>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</si>
  <si>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</si>
  <si>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</si>
  <si>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</si>
  <si>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</si>
  <si>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</si>
  <si>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</si>
  <si>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</si>
  <si>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</si>
  <si>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</si>
  <si>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</si>
  <si>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</si>
  <si>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</si>
  <si>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</si>
  <si>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</si>
  <si>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</si>
  <si>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</si>
  <si>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</si>
  <si>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</si>
  <si>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</si>
  <si>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</si>
  <si>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</si>
  <si>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</si>
  <si>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</si>
  <si>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</si>
  <si>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</si>
  <si>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</si>
  <si>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</si>
  <si>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</si>
  <si>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</si>
  <si>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</si>
  <si>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</si>
  <si>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</si>
  <si>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</si>
  <si>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</si>
  <si>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</si>
  <si>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</si>
  <si>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</si>
  <si>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</si>
  <si>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</si>
  <si>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</si>
  <si>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</si>
  <si>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</si>
  <si>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</si>
  <si>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</si>
  <si>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</si>
  <si>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</si>
  <si>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</si>
  <si>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</si>
  <si>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</si>
  <si>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</si>
  <si>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</si>
  <si>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</si>
  <si>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</si>
  <si>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</si>
  <si>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</si>
  <si>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</si>
  <si>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</si>
  <si>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</si>
  <si>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</si>
  <si>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</si>
  <si>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</si>
  <si>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</si>
  <si>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</si>
  <si>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</si>
  <si>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</si>
  <si>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</si>
  <si>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</si>
  <si>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</si>
  <si>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</si>
  <si>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</si>
  <si>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</si>
  <si>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</si>
  <si>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</si>
  <si>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</si>
  <si>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</si>
  <si>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</si>
  <si>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</si>
  <si>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</si>
  <si>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</si>
  <si>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</si>
  <si>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</si>
  <si>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</si>
  <si>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</si>
  <si>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</si>
  <si>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</si>
  <si>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</si>
  <si>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</si>
  <si>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</si>
  <si>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</si>
  <si>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</si>
  <si>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</si>
  <si>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</si>
  <si>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</si>
  <si>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</si>
  <si>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</si>
  <si>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</si>
  <si>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</si>
  <si>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</si>
  <si>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</si>
  <si>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</si>
  <si>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</si>
  <si>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</si>
  <si>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</si>
  <si>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</si>
  <si>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</si>
  <si>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</si>
  <si>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</si>
  <si>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</si>
  <si>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</si>
  <si>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</si>
  <si>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</si>
  <si>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</si>
  <si>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</si>
  <si>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</si>
  <si>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</si>
  <si>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</si>
  <si>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</si>
  <si>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</si>
  <si>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</si>
  <si>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</si>
  <si>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</si>
  <si>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</si>
  <si>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</si>
  <si>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</si>
  <si>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</si>
  <si>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</si>
  <si>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</si>
  <si>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</si>
  <si>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</si>
  <si>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</si>
  <si>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</si>
  <si>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</si>
  <si>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</si>
  <si>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</si>
  <si>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</si>
  <si>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</si>
  <si>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</si>
  <si>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</si>
  <si>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</si>
  <si>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</si>
  <si>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</si>
  <si>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</si>
  <si>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</si>
  <si>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</si>
  <si>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</si>
  <si>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</si>
  <si>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</si>
  <si>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</si>
  <si>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</si>
  <si>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</si>
  <si>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</si>
  <si>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</si>
  <si>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</si>
  <si>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</si>
  <si>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</si>
  <si>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</si>
  <si>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</si>
  <si>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</si>
  <si>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</si>
  <si>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</si>
  <si>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</si>
  <si>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</si>
  <si>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</si>
  <si>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</si>
  <si>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</si>
  <si>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</si>
  <si>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</si>
  <si>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</si>
  <si>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</si>
  <si>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</si>
  <si>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</si>
  <si>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</si>
  <si>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</si>
  <si>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</si>
  <si>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</si>
  <si>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</si>
  <si>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</si>
  <si>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</si>
  <si>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</si>
  <si>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</si>
  <si>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</si>
  <si>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</si>
  <si>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</si>
  <si>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</si>
  <si>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</si>
  <si>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</si>
  <si>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</si>
  <si>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</si>
  <si>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</si>
  <si>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</si>
  <si>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</si>
  <si>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</si>
  <si>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</si>
  <si>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</si>
  <si>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</si>
  <si>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</si>
  <si>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</si>
  <si>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</si>
  <si>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</si>
  <si>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</si>
  <si>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</si>
  <si>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</si>
  <si>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</si>
  <si>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</si>
  <si>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</si>
  <si>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</si>
  <si>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</si>
  <si>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</si>
  <si>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</si>
  <si>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</si>
  <si>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</si>
  <si>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</si>
  <si>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</si>
  <si>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</si>
  <si>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</si>
  <si>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</si>
  <si>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</si>
  <si>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</si>
  <si>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</si>
  <si>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</si>
  <si>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</si>
  <si>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</si>
  <si>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</si>
  <si>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</si>
  <si>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</si>
  <si>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</si>
  <si>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</si>
  <si>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</si>
  <si>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</si>
  <si>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</si>
  <si>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</si>
  <si>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</si>
  <si>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</si>
  <si>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</si>
  <si>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</si>
  <si>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</si>
  <si>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</si>
  <si>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</si>
  <si>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</si>
  <si>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</si>
  <si>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</si>
  <si>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</si>
  <si>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</si>
  <si>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</si>
  <si>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</si>
  <si>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</si>
  <si>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</si>
  <si>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</si>
  <si>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</si>
  <si>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</si>
  <si>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</si>
  <si>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</si>
  <si>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</si>
  <si>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</si>
  <si>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</si>
  <si>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</si>
  <si>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</si>
  <si>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</si>
  <si>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</si>
  <si>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</si>
  <si>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</si>
  <si>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</si>
  <si>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</si>
  <si>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</si>
  <si>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</si>
  <si>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</si>
  <si>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</si>
  <si>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</si>
  <si>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</si>
  <si>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</si>
  <si>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</si>
  <si>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</si>
  <si>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</si>
  <si>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</si>
  <si>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</si>
  <si>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</si>
  <si>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</si>
  <si>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</si>
  <si>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</si>
  <si>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</si>
  <si>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</si>
  <si>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</si>
  <si>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</si>
  <si>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</si>
  <si>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</si>
  <si>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</si>
  <si>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</si>
  <si>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</si>
  <si>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</si>
  <si>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</si>
  <si>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</si>
  <si>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</si>
  <si>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</si>
  <si>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</si>
  <si>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</si>
  <si>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</si>
  <si>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</si>
  <si>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</si>
  <si>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</si>
  <si>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</si>
  <si>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</si>
  <si>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</si>
  <si>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</si>
  <si>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</si>
  <si>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</si>
  <si>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</si>
  <si>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</si>
  <si>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</si>
  <si>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</si>
  <si>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</si>
  <si>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</si>
  <si>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</si>
  <si>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</si>
  <si>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</si>
  <si>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</si>
  <si>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</si>
  <si>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</si>
  <si>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</si>
  <si>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</si>
  <si>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</si>
  <si>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</si>
  <si>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</si>
  <si>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</si>
  <si>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</si>
  <si>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</si>
  <si>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</si>
  <si>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</si>
  <si>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</si>
  <si>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</si>
  <si>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</si>
  <si>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</si>
  <si>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</si>
  <si>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</si>
  <si>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</si>
  <si>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</si>
  <si>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</si>
  <si>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</si>
  <si>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</si>
  <si>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</si>
  <si>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</si>
  <si>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</si>
  <si>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</si>
  <si>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</si>
  <si>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</si>
  <si>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</si>
  <si>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</si>
  <si>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</si>
  <si>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</si>
  <si>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</si>
  <si>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</si>
  <si>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</si>
  <si>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</si>
  <si>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</si>
  <si>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</si>
  <si>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</si>
  <si>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</si>
  <si>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</si>
  <si>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</si>
  <si>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</si>
  <si>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</si>
  <si>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</si>
  <si>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</si>
  <si>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</si>
  <si>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</si>
  <si>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</si>
  <si>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</si>
  <si>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</si>
  <si>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</si>
  <si>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</si>
  <si>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</si>
  <si>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</si>
  <si>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</si>
  <si>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</si>
  <si>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</si>
  <si>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</si>
  <si>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</si>
  <si>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</si>
  <si>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</si>
  <si>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</si>
  <si>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</si>
  <si>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</si>
  <si>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</si>
  <si>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</si>
  <si>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</si>
  <si>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</si>
  <si>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</si>
  <si>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</si>
  <si>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</si>
  <si>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</si>
  <si>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</si>
  <si>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</si>
  <si>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</si>
  <si>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</si>
  <si>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</si>
  <si>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</si>
  <si>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</si>
  <si>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</si>
  <si>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</si>
  <si>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</si>
  <si>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</si>
  <si>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</si>
  <si>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</si>
  <si>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</si>
  <si>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</si>
  <si>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</si>
  <si>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</si>
  <si>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</si>
  <si>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</si>
  <si>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</si>
  <si>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</si>
  <si>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</si>
  <si>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</si>
  <si>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</si>
  <si>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</si>
  <si>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</si>
  <si>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</si>
  <si>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</si>
  <si>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</si>
  <si>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</si>
  <si>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</si>
  <si>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</si>
  <si>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</si>
  <si>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</si>
  <si>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</si>
  <si>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</si>
  <si>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</si>
  <si>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</si>
  <si>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</si>
  <si>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</si>
  <si>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</si>
  <si>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</si>
  <si>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</si>
  <si>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</si>
  <si>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</si>
  <si>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</si>
  <si>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</si>
  <si>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</si>
  <si>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</si>
  <si>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</si>
  <si>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</si>
  <si>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</si>
  <si>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</si>
  <si>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</si>
  <si>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</si>
  <si>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</si>
  <si>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</si>
  <si>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</si>
  <si>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</si>
  <si>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</si>
  <si>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</si>
  <si>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</si>
  <si>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</si>
  <si>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</si>
  <si>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</si>
  <si>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</si>
  <si>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</si>
  <si>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</si>
  <si>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</si>
  <si>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</si>
  <si>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</si>
  <si>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</si>
  <si>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</si>
  <si>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</si>
  <si>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</si>
  <si>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</si>
  <si>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</si>
  <si>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</si>
  <si>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</si>
  <si>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</si>
  <si>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</si>
  <si>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</si>
  <si>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</si>
  <si>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</si>
  <si>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</si>
  <si>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</si>
  <si>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</si>
  <si>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</si>
  <si>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</si>
  <si>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</si>
  <si>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</si>
  <si>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</si>
  <si>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</si>
  <si>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</si>
  <si>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</si>
  <si>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</si>
  <si>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</si>
  <si>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</si>
  <si>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</si>
  <si>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</si>
  <si>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</si>
  <si>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</si>
  <si>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</si>
  <si>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</si>
  <si>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</si>
  <si>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</si>
  <si>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</si>
  <si>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</si>
  <si>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</si>
  <si>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</si>
  <si>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</si>
  <si>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</si>
  <si>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</si>
  <si>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</si>
  <si>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</si>
  <si>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</si>
  <si>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</si>
  <si>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</si>
  <si>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</si>
  <si>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</si>
  <si>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</si>
  <si>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</si>
  <si>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</si>
  <si>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</si>
  <si>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</si>
  <si>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</si>
  <si>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</si>
  <si>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</si>
  <si>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</si>
  <si>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</si>
  <si>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</si>
  <si>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</si>
  <si>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</si>
  <si>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</si>
  <si>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</si>
  <si>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</si>
  <si>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</si>
  <si>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</si>
  <si>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</si>
  <si>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</si>
  <si>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</si>
  <si>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</si>
  <si>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</si>
  <si>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</si>
  <si>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</si>
  <si>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</si>
  <si>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</si>
  <si>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</si>
  <si>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</si>
  <si>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</si>
  <si>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</si>
  <si>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</si>
  <si>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</si>
  <si>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</si>
  <si>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</si>
  <si>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</si>
  <si>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</si>
  <si>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</si>
  <si>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</si>
  <si>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</si>
  <si>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</si>
  <si>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</si>
  <si>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</si>
  <si>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</si>
  <si>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</si>
  <si>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</si>
  <si>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</si>
  <si>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</si>
  <si>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</si>
  <si>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</si>
  <si>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</si>
  <si>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</si>
  <si>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</si>
  <si>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</si>
  <si>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</si>
  <si>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</si>
  <si>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</si>
  <si>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</si>
  <si>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</si>
  <si>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</si>
  <si>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</si>
  <si>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</si>
  <si>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</si>
  <si>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</si>
  <si>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</si>
  <si>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</si>
  <si>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</si>
  <si>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</si>
  <si>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</si>
  <si>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</si>
  <si>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</si>
  <si>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</si>
  <si>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</si>
  <si>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</si>
  <si>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</si>
  <si>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</si>
  <si>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</si>
  <si>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</si>
  <si>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</si>
  <si>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</si>
  <si>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</si>
  <si>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</si>
  <si>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</si>
  <si>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</si>
  <si>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</si>
  <si>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</si>
  <si>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</si>
  <si>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</si>
  <si>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</si>
  <si>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</si>
  <si>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</si>
  <si>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</si>
  <si>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</si>
  <si>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</si>
  <si>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</si>
  <si>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</si>
  <si>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</si>
  <si>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</si>
  <si>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</si>
  <si>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</si>
  <si>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</si>
  <si>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</si>
  <si>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</si>
  <si>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</si>
  <si>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</si>
  <si>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</si>
  <si>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</si>
  <si>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</si>
  <si>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</si>
  <si>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</si>
  <si>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</si>
  <si>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</si>
  <si>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</si>
  <si>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</si>
  <si>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</si>
  <si>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</si>
  <si>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</si>
  <si>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</si>
  <si>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</si>
  <si>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</si>
  <si>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</si>
  <si>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</si>
  <si>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</si>
  <si>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</si>
  <si>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</si>
  <si>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</si>
  <si>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</si>
  <si>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</si>
  <si>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</si>
  <si>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</si>
  <si>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</si>
  <si>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</si>
  <si>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</si>
  <si>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</si>
  <si>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</si>
  <si>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</si>
  <si>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</si>
  <si>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</si>
  <si>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</si>
  <si>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</si>
  <si>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</si>
  <si>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</si>
  <si>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</si>
  <si>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</si>
  <si>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</si>
  <si>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</si>
  <si>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</si>
  <si>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</si>
  <si>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</si>
  <si>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</si>
  <si>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</si>
  <si>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</si>
  <si>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</si>
  <si>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</si>
  <si>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</si>
  <si>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</si>
  <si>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</si>
  <si>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</si>
  <si>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</si>
  <si>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</si>
  <si>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</si>
  <si>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</si>
  <si>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</si>
  <si>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</si>
  <si>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</si>
  <si>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</si>
  <si>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</si>
  <si>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</si>
  <si>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</si>
  <si>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</si>
  <si>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</si>
  <si>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</si>
  <si>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</si>
  <si>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</si>
  <si>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</si>
  <si>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</si>
  <si>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</si>
  <si>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</si>
  <si>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</si>
  <si>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</si>
  <si>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</si>
  <si>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</si>
  <si>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</si>
  <si>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</si>
  <si>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</si>
  <si>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</si>
  <si>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</si>
  <si>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</si>
  <si>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</si>
  <si>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</si>
  <si>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</si>
  <si>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</si>
  <si>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</si>
  <si>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</si>
  <si>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</si>
  <si>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</si>
  <si>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</si>
  <si>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</si>
  <si>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</si>
  <si>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</si>
  <si>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</si>
  <si>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</si>
  <si>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</si>
  <si>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</si>
  <si>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</si>
  <si>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</si>
  <si>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</si>
  <si>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</si>
  <si>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</si>
  <si>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</si>
  <si>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</si>
  <si>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</si>
  <si>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</si>
  <si>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</si>
  <si>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</si>
  <si>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</si>
  <si>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</si>
  <si>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</si>
  <si>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</si>
  <si>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</si>
  <si>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</si>
  <si>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</si>
  <si>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</si>
  <si>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</si>
  <si>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</si>
  <si>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</si>
  <si>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</si>
  <si>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</si>
  <si>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</si>
  <si>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</si>
  <si>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</si>
  <si>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</si>
  <si>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</si>
  <si>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</si>
  <si>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</si>
  <si>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</si>
  <si>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</si>
  <si>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</si>
  <si>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</si>
  <si>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</si>
  <si>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</si>
  <si>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</si>
  <si>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</si>
  <si>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</si>
  <si>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</si>
  <si>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</si>
  <si>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</si>
  <si>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</si>
  <si>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</si>
  <si>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</si>
  <si>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</si>
  <si>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</si>
  <si>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</si>
  <si>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</si>
  <si>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</si>
  <si>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</si>
  <si>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</si>
  <si>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</si>
  <si>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</si>
  <si>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</si>
  <si>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</si>
  <si>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</si>
  <si>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</si>
  <si>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</si>
  <si>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</si>
  <si>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</si>
  <si>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</si>
  <si>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</si>
  <si>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</si>
  <si>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</si>
  <si>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</si>
  <si>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</si>
  <si>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</si>
  <si>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</si>
  <si>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</si>
  <si>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</si>
  <si>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</si>
  <si>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</si>
  <si>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</si>
  <si>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</si>
  <si>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</si>
  <si>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</si>
  <si>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</si>
  <si>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</si>
  <si>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</si>
  <si>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</si>
  <si>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</si>
  <si>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</si>
  <si>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</si>
  <si>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</si>
  <si>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</si>
  <si>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</si>
  <si>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</si>
  <si>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</si>
  <si>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</si>
  <si>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</si>
  <si>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</si>
  <si>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</si>
  <si>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</si>
  <si>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</si>
  <si>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</si>
  <si>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</si>
  <si>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</si>
  <si>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</si>
  <si>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</si>
  <si>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</si>
  <si>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</si>
  <si>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</si>
  <si>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</si>
  <si>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</si>
  <si>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</si>
  <si>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</si>
  <si>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</si>
  <si>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</si>
  <si>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</si>
  <si>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</si>
  <si>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</si>
  <si>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</si>
  <si>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</si>
  <si>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</si>
  <si>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</si>
  <si>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</si>
  <si>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</si>
  <si>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</si>
  <si>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</si>
  <si>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</si>
  <si>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</si>
  <si>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</si>
  <si>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</si>
  <si>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</si>
  <si>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</si>
  <si>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</si>
  <si>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</si>
  <si>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</si>
  <si>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</si>
  <si>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</si>
  <si>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</si>
  <si>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</si>
  <si>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</si>
  <si>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</si>
  <si>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</si>
  <si>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</si>
  <si>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</si>
  <si>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</si>
  <si>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</si>
  <si>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</si>
  <si>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</si>
  <si>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</si>
  <si>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</si>
  <si>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</si>
  <si>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</si>
  <si>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</si>
  <si>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</si>
  <si>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</si>
  <si>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</si>
  <si>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</si>
  <si>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</si>
  <si>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</si>
  <si>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</si>
  <si>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</si>
  <si>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</si>
  <si>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</si>
  <si>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</si>
  <si>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</si>
  <si>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</si>
  <si>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</si>
  <si>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</si>
  <si>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</si>
  <si>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</si>
  <si>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</si>
  <si>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</si>
  <si>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</si>
  <si>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</si>
  <si>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</si>
  <si>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</si>
  <si>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</si>
  <si>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</si>
  <si>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</si>
  <si>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</si>
  <si>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</si>
  <si>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</si>
  <si>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</si>
  <si>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</si>
  <si>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</si>
  <si>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</si>
  <si>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</si>
  <si>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</si>
  <si>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</si>
  <si>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</si>
  <si>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</si>
  <si>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</si>
  <si>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</si>
  <si>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</si>
  <si>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</si>
  <si>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</si>
  <si>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</si>
  <si>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</si>
  <si>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</si>
  <si>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</si>
  <si>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</si>
  <si>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</si>
  <si>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</si>
  <si>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</si>
  <si>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</si>
  <si>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</si>
  <si>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</si>
  <si>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</si>
  <si>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</si>
  <si>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</si>
  <si>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</si>
  <si>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</si>
  <si>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</si>
  <si>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</si>
  <si>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</si>
  <si>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</si>
  <si>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</si>
  <si>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</si>
  <si>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</si>
  <si>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</si>
  <si>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</si>
  <si>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</si>
  <si>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</si>
  <si>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</si>
  <si>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</si>
  <si>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</si>
  <si>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</si>
  <si>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</si>
  <si>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</si>
  <si>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</si>
  <si>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</si>
  <si>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</si>
  <si>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</si>
  <si>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</si>
  <si>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</si>
  <si>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</si>
  <si>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</si>
  <si>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</si>
  <si>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</si>
  <si>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</si>
  <si>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</si>
  <si>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</si>
  <si>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</si>
  <si>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</si>
  <si>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</si>
  <si>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</si>
  <si>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</si>
  <si>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</si>
  <si>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</si>
  <si>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</si>
  <si>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</si>
  <si>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</si>
  <si>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</si>
  <si>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</si>
  <si>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</si>
  <si>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</si>
  <si>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</si>
  <si>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</si>
  <si>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</si>
  <si>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</si>
  <si>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</si>
  <si>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</si>
  <si>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</si>
  <si>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</si>
  <si>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</si>
  <si>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</si>
  <si>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</si>
  <si>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</si>
  <si>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</si>
  <si>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</si>
  <si>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</si>
  <si>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</si>
  <si>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</si>
  <si>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</si>
  <si>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</si>
  <si>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</si>
  <si>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</si>
  <si>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</si>
  <si>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</si>
  <si>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</si>
  <si>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</si>
  <si>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</si>
  <si>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</si>
  <si>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</si>
  <si>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</si>
  <si>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</si>
  <si>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</si>
  <si>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</si>
  <si>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</si>
  <si>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</si>
  <si>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</si>
  <si>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</si>
  <si>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</si>
  <si>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</si>
  <si>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</si>
  <si>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</si>
  <si>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</si>
  <si>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</si>
  <si>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</si>
  <si>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</si>
  <si>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</si>
  <si>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</si>
  <si>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</si>
  <si>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</si>
  <si>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</si>
  <si>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</si>
  <si>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</si>
  <si>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</si>
  <si>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</si>
  <si>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</si>
  <si>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</si>
  <si>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</si>
  <si>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</si>
  <si>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</si>
  <si>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</si>
  <si>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</si>
  <si>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</si>
  <si>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</si>
  <si>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</si>
  <si>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</si>
  <si>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</si>
  <si>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</si>
  <si>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</si>
  <si>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</si>
  <si>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</si>
  <si>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</si>
  <si>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</si>
  <si>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</si>
  <si>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</si>
  <si>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</si>
  <si>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</si>
  <si>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</si>
  <si>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</si>
  <si>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</si>
  <si>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</si>
  <si>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</si>
  <si>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</si>
  <si>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</si>
  <si>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</si>
  <si>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</si>
  <si>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</si>
  <si>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</si>
  <si>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</si>
  <si>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</si>
  <si>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</si>
  <si>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</si>
  <si>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</si>
  <si>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</si>
  <si>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</si>
  <si>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</si>
  <si>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</si>
  <si>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</si>
  <si>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</si>
  <si>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</si>
  <si>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</si>
  <si>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</si>
  <si>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</si>
  <si>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</si>
  <si>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</si>
  <si>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</si>
  <si>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</si>
  <si>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</si>
  <si>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</si>
  <si>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</si>
  <si>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</si>
  <si>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</si>
  <si>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</si>
  <si>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</si>
  <si>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</si>
  <si>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</si>
  <si>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</si>
  <si>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</si>
  <si>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</si>
  <si>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</si>
  <si>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</si>
  <si>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</si>
  <si>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</si>
  <si>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</si>
  <si>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</si>
  <si>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</si>
  <si>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</si>
  <si>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</si>
  <si>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</si>
  <si>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</si>
  <si>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</si>
  <si>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</si>
  <si>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</si>
  <si>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</si>
  <si>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</si>
  <si>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</si>
  <si>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</si>
  <si>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</si>
  <si>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</si>
  <si>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</si>
  <si>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</si>
  <si>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</si>
  <si>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</si>
  <si>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</si>
  <si>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</si>
  <si>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</si>
  <si>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</si>
  <si>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</si>
  <si>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</si>
  <si>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</si>
  <si>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</si>
  <si>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</si>
  <si>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</si>
  <si>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</si>
  <si>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</si>
  <si>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</si>
  <si>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</si>
  <si>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</si>
  <si>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</si>
  <si>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</si>
  <si>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</si>
  <si>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</si>
  <si>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</si>
  <si>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</si>
  <si>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</si>
  <si>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</si>
  <si>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</si>
  <si>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</si>
  <si>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</si>
  <si>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</si>
  <si>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</si>
  <si>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</si>
  <si>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</si>
  <si>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</si>
  <si>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</si>
  <si>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</si>
  <si>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</si>
  <si>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</si>
  <si>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</si>
  <si>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</si>
  <si>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</si>
  <si>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</si>
  <si>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</si>
  <si>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</si>
  <si>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</si>
  <si>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</si>
  <si>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</si>
  <si>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</si>
  <si>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</si>
  <si>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</si>
  <si>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</si>
  <si>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</si>
  <si>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</si>
  <si>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</si>
  <si>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</si>
  <si>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</si>
  <si>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</si>
  <si>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</si>
  <si>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</si>
  <si>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</si>
  <si>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</si>
  <si>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</si>
  <si>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</si>
  <si>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</si>
  <si>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</si>
  <si>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</si>
  <si>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</si>
  <si>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</si>
  <si>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</si>
  <si>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</si>
  <si>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</si>
  <si>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</si>
  <si>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</si>
  <si>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</si>
  <si>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</si>
  <si>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</si>
  <si>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</si>
  <si>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</si>
  <si>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</si>
  <si>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</si>
  <si>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</si>
  <si>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</si>
  <si>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</si>
  <si>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</si>
  <si>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</si>
  <si>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</si>
  <si>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</si>
  <si>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</si>
  <si>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</si>
  <si>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</si>
  <si>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</si>
  <si>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</si>
  <si>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</si>
  <si>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</si>
  <si>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</si>
  <si>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</si>
  <si>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</si>
  <si>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</si>
  <si>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</si>
  <si>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</si>
  <si>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</si>
  <si>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</si>
  <si>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</si>
  <si>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</si>
  <si>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</si>
  <si>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</si>
  <si>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</si>
  <si>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</si>
  <si>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</si>
  <si>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</si>
  <si>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</si>
  <si>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</si>
  <si>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</si>
  <si>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</si>
  <si>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</si>
  <si>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</si>
  <si>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</si>
  <si>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</si>
  <si>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</si>
  <si>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</si>
  <si>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</si>
  <si>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</si>
  <si>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</si>
  <si>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</si>
  <si>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</si>
  <si>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</si>
  <si>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</si>
  <si>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</si>
  <si>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</si>
  <si>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</si>
  <si>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</si>
  <si>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</si>
  <si>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</si>
  <si>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</si>
  <si>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</si>
  <si>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</si>
  <si>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</si>
  <si>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</si>
  <si>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</si>
  <si>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</si>
  <si>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</si>
  <si>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</si>
  <si>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</si>
  <si>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</si>
  <si>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</si>
  <si>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</si>
  <si>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</si>
  <si>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</si>
  <si>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</si>
  <si>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</si>
  <si>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</si>
  <si>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</si>
  <si>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</si>
  <si>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</si>
  <si>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</si>
  <si>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</si>
  <si>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</si>
  <si>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</si>
  <si>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</si>
  <si>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</si>
  <si>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</si>
  <si>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</si>
  <si>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</si>
  <si>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</si>
  <si>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</si>
  <si>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</si>
  <si>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</si>
  <si>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</si>
  <si>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</si>
  <si>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</si>
  <si>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</si>
  <si>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</si>
  <si>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</si>
  <si>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</si>
  <si>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</si>
  <si>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</si>
  <si>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</si>
  <si>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</si>
  <si>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</si>
  <si>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</si>
  <si>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</si>
  <si>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</si>
  <si>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</si>
  <si>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</si>
  <si>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</si>
  <si>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</si>
  <si>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</si>
  <si>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</si>
  <si>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</si>
  <si>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</si>
  <si>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</si>
  <si>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</si>
  <si>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</si>
  <si>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</si>
  <si>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</si>
  <si>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</si>
  <si>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</si>
  <si>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</si>
  <si>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</si>
  <si>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</si>
  <si>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</si>
  <si>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</si>
  <si>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</si>
  <si>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</si>
  <si>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</si>
  <si>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</si>
  <si>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</si>
  <si>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</si>
  <si>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</si>
  <si>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</si>
  <si>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</si>
  <si>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</si>
  <si>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</si>
  <si>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</si>
  <si>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</si>
  <si>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</si>
  <si>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</si>
  <si>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</si>
  <si>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</si>
  <si>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</si>
  <si>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</si>
  <si>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</si>
  <si>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</si>
  <si>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</si>
  <si>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</si>
  <si>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</si>
  <si>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</si>
  <si>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</si>
  <si>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</si>
  <si>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</si>
  <si>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</si>
  <si>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</si>
  <si>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</si>
  <si>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</si>
  <si>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</si>
  <si>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</si>
  <si>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</si>
  <si>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</si>
  <si>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</si>
  <si>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</si>
  <si>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</si>
  <si>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</si>
  <si>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</si>
  <si>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</si>
  <si>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</si>
  <si>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</si>
  <si>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</si>
  <si>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</si>
  <si>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</si>
  <si>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</si>
  <si>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</si>
  <si>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</si>
  <si>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</si>
  <si>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</si>
  <si>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</si>
  <si>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</si>
  <si>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</si>
  <si>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</si>
  <si>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</si>
  <si>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</si>
  <si>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</si>
  <si>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</si>
  <si>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</si>
  <si>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</si>
  <si>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</si>
  <si>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</si>
  <si>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</si>
  <si>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</si>
  <si>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</si>
  <si>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</si>
  <si>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</si>
  <si>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</si>
  <si>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</si>
  <si>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</si>
  <si>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</si>
  <si>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</si>
  <si>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</si>
  <si>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</si>
  <si>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</si>
  <si>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</si>
  <si>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</si>
  <si>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</si>
  <si>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</si>
  <si>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</si>
  <si>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</si>
  <si>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</si>
  <si>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</si>
  <si>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</si>
  <si>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</si>
  <si>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</si>
  <si>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</si>
  <si>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</si>
  <si>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</si>
  <si>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</si>
  <si>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</si>
  <si>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</si>
  <si>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</si>
  <si>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</si>
  <si>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</si>
  <si>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</si>
  <si>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</si>
  <si>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</si>
  <si>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</si>
  <si>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</si>
  <si>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</si>
  <si>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</si>
  <si>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</si>
  <si>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</si>
  <si>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</si>
  <si>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</si>
  <si>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</si>
  <si>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</si>
  <si>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</si>
  <si>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</si>
  <si>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</si>
  <si>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</si>
  <si>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</si>
  <si>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</si>
  <si>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</si>
  <si>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</si>
  <si>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</si>
  <si>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</si>
  <si>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</si>
  <si>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</si>
  <si>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</si>
  <si>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</si>
  <si>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</si>
  <si>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</si>
  <si>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</si>
  <si>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</si>
  <si>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</si>
  <si>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</si>
  <si>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</si>
  <si>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</si>
  <si>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</si>
  <si>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</si>
  <si>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</si>
  <si>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</si>
  <si>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</si>
  <si>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</si>
  <si>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</si>
  <si>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</si>
  <si>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</si>
  <si>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</si>
  <si>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</si>
  <si>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</si>
  <si>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</si>
  <si>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</si>
  <si>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</si>
  <si>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</si>
  <si>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</si>
  <si>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</si>
  <si>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</si>
  <si>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</si>
  <si>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</si>
  <si>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</si>
  <si>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</si>
  <si>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</si>
  <si>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</si>
  <si>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</si>
  <si>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</si>
  <si>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</si>
  <si>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</si>
  <si>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</si>
  <si>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</si>
  <si>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</si>
  <si>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</si>
  <si>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</si>
  <si>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</si>
  <si>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</si>
  <si>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</si>
  <si>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</si>
  <si>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</si>
  <si>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</si>
  <si>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</si>
  <si>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</si>
  <si>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</si>
  <si>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</si>
  <si>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</si>
  <si>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</si>
  <si>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</si>
  <si>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</si>
  <si>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</si>
  <si>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</si>
  <si>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</si>
  <si>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</si>
  <si>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</si>
  <si>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</si>
  <si>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</si>
  <si>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</si>
  <si>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</si>
  <si>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</si>
  <si>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</si>
  <si>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</si>
  <si>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</si>
  <si>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</si>
  <si>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</si>
  <si>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</si>
  <si>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</si>
  <si>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</si>
  <si>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</si>
  <si>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</si>
  <si>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</si>
  <si>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</si>
  <si>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</si>
  <si>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</si>
  <si>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</si>
  <si>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</si>
  <si>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</si>
  <si>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</si>
  <si>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</si>
  <si>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</si>
  <si>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</si>
  <si>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</si>
  <si>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</si>
  <si>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</si>
  <si>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</si>
  <si>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</si>
  <si>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</si>
  <si>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</si>
  <si>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</si>
  <si>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</si>
  <si>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</si>
  <si>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</si>
  <si>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</si>
  <si>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</si>
  <si>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</si>
  <si>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</si>
  <si>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</si>
  <si>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</si>
  <si>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</si>
  <si>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</si>
  <si>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</si>
  <si>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</si>
  <si>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</si>
  <si>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</si>
  <si>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</si>
  <si>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</si>
  <si>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</si>
  <si>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</si>
  <si>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</si>
  <si>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</si>
  <si>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</si>
  <si>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</si>
  <si>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</si>
  <si>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</si>
  <si>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</si>
  <si>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</si>
  <si>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</si>
  <si>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</si>
  <si>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</si>
  <si>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</si>
  <si>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</si>
  <si>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</si>
  <si>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</si>
  <si>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</si>
  <si>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</si>
  <si>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</si>
  <si>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</si>
  <si>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</si>
  <si>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</si>
  <si>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</si>
  <si>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</si>
  <si>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</si>
  <si>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</si>
  <si>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</si>
  <si>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</si>
  <si>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</si>
  <si>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</si>
  <si>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</si>
  <si>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</si>
  <si>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</si>
  <si>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</si>
  <si>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</si>
  <si>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</si>
  <si>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</si>
  <si>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</si>
  <si>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</si>
  <si>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</si>
  <si>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</si>
  <si>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</si>
  <si>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</si>
  <si>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</si>
  <si>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</si>
  <si>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</si>
  <si>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</si>
  <si>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</si>
  <si>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</si>
  <si>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</si>
  <si>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</si>
  <si>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</si>
  <si>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</si>
  <si>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</si>
  <si>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</si>
  <si>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</si>
  <si>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</si>
  <si>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</si>
  <si>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</si>
  <si>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</si>
  <si>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</si>
  <si>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</si>
  <si>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</si>
  <si>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</si>
  <si>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</si>
  <si>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</si>
  <si>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</si>
  <si>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</si>
  <si>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</si>
  <si>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</si>
  <si>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</si>
  <si>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</si>
  <si>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</si>
  <si>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</si>
  <si>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</si>
  <si>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</si>
  <si>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</si>
  <si>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</si>
  <si>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</si>
  <si>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</si>
  <si>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</si>
  <si>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</si>
  <si>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</si>
  <si>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</si>
  <si>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</si>
  <si>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</si>
  <si>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</si>
  <si>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</si>
  <si>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</si>
  <si>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</si>
  <si>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</si>
  <si>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</si>
  <si>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</si>
  <si>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</si>
  <si>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</si>
  <si>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</si>
  <si>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</si>
  <si>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</si>
  <si>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</si>
  <si>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</si>
  <si>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</si>
  <si>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</si>
  <si>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</si>
  <si>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</si>
  <si>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</si>
  <si>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</si>
  <si>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</si>
  <si>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</si>
  <si>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</si>
  <si>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</si>
  <si>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</si>
  <si>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</si>
  <si>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</si>
  <si>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</si>
  <si>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</si>
  <si>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</si>
  <si>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</si>
  <si>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</si>
  <si>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</si>
  <si>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</si>
  <si>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</si>
  <si>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</si>
  <si>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</si>
  <si>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</si>
  <si>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</si>
  <si>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</si>
  <si>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</si>
  <si>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</si>
  <si>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</si>
  <si>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</si>
  <si>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</si>
  <si>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</si>
  <si>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</si>
  <si>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</si>
  <si>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</si>
  <si>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</si>
  <si>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</si>
  <si>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</si>
  <si>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</si>
  <si>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</si>
  <si>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</si>
  <si>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</si>
  <si>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</si>
  <si>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</si>
  <si>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</si>
  <si>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</si>
  <si>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</si>
  <si>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</si>
  <si>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</si>
  <si>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</si>
  <si>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</si>
  <si>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</si>
  <si>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</si>
  <si>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</si>
  <si>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</si>
  <si>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</si>
  <si>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</si>
  <si>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</si>
  <si>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</si>
  <si>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</si>
  <si>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</si>
  <si>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</si>
  <si>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</si>
  <si>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</si>
  <si>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</si>
  <si>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</si>
  <si>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</si>
  <si>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</si>
  <si>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</si>
  <si>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</si>
  <si>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</si>
  <si>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</si>
  <si>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</si>
  <si>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</si>
  <si>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</si>
  <si>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</si>
  <si>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</si>
  <si>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</si>
  <si>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</si>
  <si>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</si>
  <si>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</si>
  <si>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</si>
  <si>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</si>
  <si>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</si>
  <si>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</si>
  <si>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</si>
  <si>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</si>
  <si>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</si>
  <si>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</si>
  <si>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</si>
  <si>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</si>
  <si>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</si>
  <si>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</si>
  <si>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</si>
  <si>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</si>
  <si>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</si>
  <si>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</si>
  <si>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</si>
  <si>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</si>
  <si>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</si>
  <si>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</si>
  <si>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</si>
  <si>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</si>
  <si>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</si>
  <si>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</si>
  <si>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</si>
  <si>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</si>
  <si>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</si>
  <si>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</si>
  <si>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</si>
  <si>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</si>
  <si>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</si>
  <si>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</si>
  <si>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</si>
  <si>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</si>
  <si>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</si>
  <si>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</si>
  <si>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</si>
  <si>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</si>
  <si>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</si>
  <si>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</si>
  <si>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</si>
  <si>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</si>
  <si>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</si>
  <si>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</si>
  <si>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</si>
  <si>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</si>
  <si>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</si>
  <si>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</si>
  <si>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</si>
  <si>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</si>
  <si>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</si>
  <si>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</si>
  <si>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</si>
  <si>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</si>
  <si>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</si>
  <si>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</si>
  <si>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</si>
  <si>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</si>
  <si>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</si>
  <si>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</si>
  <si>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</si>
  <si>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</si>
  <si>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</si>
  <si>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</si>
  <si>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</si>
  <si>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</si>
  <si>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</si>
  <si>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</si>
  <si>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</si>
  <si>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</si>
  <si>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</si>
  <si>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</si>
  <si>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</si>
  <si>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</si>
  <si>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</si>
  <si>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</si>
  <si>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</si>
  <si>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</si>
  <si>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</si>
  <si>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</si>
  <si>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</si>
  <si>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</si>
  <si>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</si>
  <si>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</si>
  <si>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</si>
  <si>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</si>
  <si>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</si>
  <si>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</si>
  <si>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</si>
  <si>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</si>
  <si>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</si>
  <si>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</si>
  <si>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</si>
  <si>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</si>
  <si>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</si>
  <si>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</si>
  <si>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</si>
  <si>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</si>
  <si>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</si>
  <si>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</si>
  <si>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</si>
  <si>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</si>
  <si>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</si>
  <si>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</si>
  <si>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</si>
  <si>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</si>
  <si>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</si>
  <si>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</si>
  <si>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</si>
  <si>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</si>
  <si>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</si>
  <si>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</si>
  <si>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</si>
  <si>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</si>
  <si>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</si>
  <si>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</si>
  <si>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</si>
  <si>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</si>
  <si>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</si>
  <si>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</si>
  <si>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</si>
  <si>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</si>
  <si>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</si>
  <si>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</si>
  <si>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</si>
  <si>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</si>
  <si>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</si>
  <si>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</si>
  <si>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</si>
  <si>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</si>
  <si>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</si>
  <si>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</si>
  <si>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</si>
  <si>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</si>
  <si>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</si>
  <si>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</si>
  <si>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</si>
  <si>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</si>
  <si>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</si>
  <si>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</si>
  <si>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</si>
  <si>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</si>
  <si>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</si>
  <si>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</si>
  <si>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</si>
  <si>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</si>
  <si>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</si>
  <si>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</si>
  <si>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</si>
  <si>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</si>
  <si>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</si>
  <si>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</si>
  <si>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</si>
  <si>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</si>
  <si>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</si>
  <si>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</si>
  <si>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</si>
  <si>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</si>
  <si>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</si>
  <si>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</si>
  <si>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</si>
  <si>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</si>
  <si>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</si>
  <si>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</si>
  <si>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</si>
  <si>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</si>
  <si>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</si>
  <si>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</si>
  <si>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</si>
  <si>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</si>
  <si>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</si>
  <si>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</si>
  <si>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</si>
  <si>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</si>
  <si>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</si>
  <si>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</si>
  <si>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</si>
  <si>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</si>
  <si>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</si>
  <si>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</si>
  <si>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</si>
  <si>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</si>
  <si>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</si>
  <si>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</si>
  <si>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</si>
  <si>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</si>
  <si>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</si>
  <si>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</si>
  <si>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</si>
  <si>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</si>
  <si>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</si>
  <si>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</si>
  <si>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</si>
  <si>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</si>
  <si>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</si>
  <si>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</si>
  <si>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</si>
  <si>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</si>
  <si>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</si>
  <si>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</si>
  <si>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</si>
  <si>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</si>
  <si>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</si>
  <si>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</si>
  <si>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</si>
  <si>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</si>
  <si>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</si>
  <si>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</si>
  <si>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</si>
  <si>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</si>
  <si>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</si>
  <si>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</si>
  <si>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</si>
  <si>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</si>
  <si>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</si>
  <si>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</si>
  <si>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</si>
  <si>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</si>
  <si>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</si>
  <si>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</si>
  <si>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</si>
  <si>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</si>
  <si>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</si>
  <si>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</si>
  <si>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</si>
  <si>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</si>
  <si>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</si>
  <si>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</si>
  <si>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</si>
  <si>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</si>
  <si>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</si>
  <si>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</si>
  <si>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</si>
  <si>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</si>
  <si>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</si>
  <si>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</si>
  <si>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</si>
  <si>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</si>
  <si>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</si>
  <si>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</si>
  <si>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</si>
  <si>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</si>
  <si>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</si>
  <si>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</si>
  <si>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</si>
  <si>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</si>
  <si>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</si>
  <si>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</si>
  <si>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</si>
  <si>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</si>
  <si>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</si>
  <si>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</si>
  <si>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</si>
  <si>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</si>
  <si>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</si>
  <si>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</si>
  <si>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</si>
  <si>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</si>
  <si>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</si>
  <si>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</si>
  <si>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</si>
  <si>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</si>
  <si>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</si>
  <si>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</si>
  <si>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</si>
  <si>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</si>
  <si>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</si>
  <si>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</si>
  <si>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</si>
  <si>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</si>
  <si>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</si>
  <si>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</si>
  <si>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</si>
  <si>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</si>
  <si>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</si>
  <si>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</si>
  <si>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</si>
  <si>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</si>
  <si>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</si>
  <si>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</si>
  <si>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</si>
  <si>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</si>
  <si>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</si>
  <si>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</si>
  <si>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</si>
  <si>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</si>
  <si>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</si>
  <si>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</si>
  <si>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</si>
  <si>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</si>
  <si>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</si>
  <si>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</si>
  <si>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</si>
  <si>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</si>
  <si>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</si>
  <si>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</si>
  <si>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</si>
  <si>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</si>
  <si>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</si>
  <si>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</si>
  <si>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</si>
  <si>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</si>
  <si>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</si>
  <si>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</si>
  <si>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</si>
  <si>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</si>
  <si>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</si>
  <si>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</si>
  <si>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</si>
  <si>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</si>
  <si>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</si>
  <si>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</si>
  <si>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</si>
  <si>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</si>
  <si>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</si>
  <si>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</si>
  <si>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</si>
  <si>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</si>
  <si>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</si>
  <si>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</si>
  <si>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</si>
  <si>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</si>
  <si>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</si>
  <si>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</si>
  <si>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</si>
  <si>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</si>
  <si>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</si>
  <si>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</si>
  <si>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</si>
  <si>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</si>
  <si>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</si>
  <si>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</si>
  <si>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</si>
  <si>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</si>
  <si>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</si>
  <si>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</si>
  <si>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</si>
  <si>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</si>
  <si>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</si>
  <si>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</si>
  <si>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</si>
  <si>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</si>
  <si>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</si>
  <si>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</si>
  <si>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</si>
  <si>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</si>
  <si>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</si>
  <si>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</si>
  <si>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</si>
  <si>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</si>
  <si>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</si>
  <si>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</si>
  <si>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</si>
  <si>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</si>
  <si>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</si>
  <si>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</si>
  <si>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</si>
  <si>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</si>
  <si>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</si>
  <si>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</si>
  <si>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</si>
  <si>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</si>
  <si>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</si>
  <si>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</si>
  <si>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</si>
  <si>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</si>
  <si>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</si>
  <si>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</si>
  <si>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</si>
  <si>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</si>
  <si>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</si>
  <si>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</si>
  <si>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</si>
  <si>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</si>
  <si>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</si>
  <si>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</si>
  <si>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</si>
  <si>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</si>
  <si>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</si>
  <si>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</si>
  <si>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</si>
  <si>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</si>
  <si>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</si>
  <si>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</si>
  <si>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</si>
  <si>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</si>
  <si>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</si>
  <si>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</si>
  <si>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</si>
  <si>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</si>
  <si>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</si>
  <si>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</si>
  <si>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</si>
  <si>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</si>
  <si>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</si>
  <si>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</si>
  <si>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</si>
  <si>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</si>
  <si>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</si>
  <si>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</si>
  <si>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</si>
  <si>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</si>
  <si>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</si>
  <si>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</si>
  <si>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</si>
  <si>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</si>
  <si>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</si>
  <si>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</si>
  <si>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</si>
  <si>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</si>
  <si>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</si>
  <si>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</si>
  <si>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</si>
  <si>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</si>
  <si>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</si>
  <si>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</si>
  <si>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</si>
  <si>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</si>
  <si>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</si>
  <si>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</si>
  <si>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</si>
  <si>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</si>
  <si>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</si>
  <si>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</si>
  <si>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</si>
  <si>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</si>
  <si>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</si>
  <si>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</si>
  <si>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</si>
  <si>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</si>
  <si>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</si>
  <si>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</si>
  <si>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</si>
  <si>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</si>
  <si>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</si>
  <si>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</si>
  <si>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</si>
  <si>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</si>
  <si>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</si>
  <si>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</si>
  <si>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</si>
  <si>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</si>
  <si>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</si>
  <si>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</si>
  <si>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</si>
  <si>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</si>
  <si>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</si>
  <si>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</si>
  <si>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</si>
  <si>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</si>
  <si>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</si>
  <si>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</si>
  <si>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</si>
  <si>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</si>
  <si>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</si>
  <si>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</si>
  <si>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</si>
  <si>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</si>
  <si>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</si>
  <si>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</si>
  <si>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</si>
  <si>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</si>
  <si>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</si>
  <si>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</si>
  <si>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</si>
  <si>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</si>
  <si>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</si>
  <si>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</si>
  <si>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</si>
  <si>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</si>
  <si>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</si>
  <si>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</si>
  <si>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</si>
  <si>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</si>
  <si>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</si>
  <si>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</si>
  <si>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</si>
  <si>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</si>
  <si>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</si>
  <si>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</si>
  <si>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</si>
  <si>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</si>
  <si>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</si>
  <si>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</si>
  <si>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</si>
  <si>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</si>
  <si>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</si>
  <si>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</si>
  <si>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</si>
  <si>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</si>
  <si>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</si>
  <si>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</si>
  <si>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</si>
  <si>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</si>
  <si>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</si>
  <si>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</si>
  <si>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</si>
  <si>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</si>
  <si>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</si>
  <si>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</si>
  <si>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</si>
  <si>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</si>
  <si>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</si>
  <si>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</si>
  <si>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</si>
  <si>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</si>
  <si>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</si>
  <si>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</si>
  <si>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</si>
  <si>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</si>
  <si>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</si>
  <si>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</si>
  <si>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</si>
  <si>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</si>
  <si>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</si>
  <si>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</si>
  <si>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</si>
  <si>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</si>
  <si>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</si>
  <si>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</si>
  <si>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</si>
  <si>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</si>
  <si>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</si>
  <si>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</si>
  <si>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</si>
  <si>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</si>
  <si>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</si>
  <si>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</si>
  <si>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</si>
  <si>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</si>
  <si>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</si>
  <si>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</si>
  <si>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</si>
  <si>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</si>
  <si>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</si>
  <si>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</si>
  <si>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</si>
  <si>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</si>
  <si>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</si>
  <si>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</si>
  <si>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</si>
  <si>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</si>
  <si>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</si>
  <si>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</si>
  <si>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</si>
  <si>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</si>
  <si>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</si>
  <si>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</si>
  <si>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</si>
  <si>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</si>
  <si>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</si>
  <si>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</si>
  <si>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</si>
  <si>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</si>
  <si>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</si>
  <si>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</si>
  <si>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</si>
  <si>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</si>
  <si>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</si>
  <si>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</si>
  <si>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</si>
  <si>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</si>
  <si>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</si>
  <si>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</si>
  <si>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</si>
  <si>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</si>
  <si>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</si>
  <si>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</si>
  <si>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</si>
  <si>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</si>
  <si>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</si>
  <si>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</si>
  <si>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</si>
  <si>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</si>
  <si>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</si>
  <si>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</si>
  <si>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</si>
  <si>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</si>
  <si>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</si>
  <si>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</si>
  <si>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</si>
  <si>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</si>
  <si>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</si>
  <si>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</si>
  <si>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</si>
  <si>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</si>
  <si>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</si>
  <si>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</si>
  <si>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</si>
  <si>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</si>
  <si>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</si>
  <si>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</si>
  <si>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</si>
  <si>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</si>
  <si>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</si>
  <si>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</si>
  <si>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</si>
  <si>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</si>
  <si>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</si>
  <si>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</si>
  <si>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</si>
  <si>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</si>
  <si>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</si>
  <si>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</si>
  <si>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</si>
  <si>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</si>
  <si>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</si>
  <si>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</si>
  <si>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</si>
  <si>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</si>
  <si>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</si>
  <si>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</si>
  <si>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</si>
  <si>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</si>
  <si>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</si>
  <si>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</si>
  <si>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</si>
  <si>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</si>
  <si>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</si>
  <si>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</si>
  <si>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</si>
  <si>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</si>
  <si>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</si>
  <si>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</si>
  <si>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</si>
  <si>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</si>
  <si>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</si>
  <si>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</si>
  <si>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</si>
  <si>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</si>
  <si>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</si>
  <si>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</si>
  <si>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</si>
  <si>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</si>
  <si>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</si>
  <si>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</si>
  <si>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</si>
  <si>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</si>
  <si>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</si>
  <si>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</si>
  <si>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</si>
  <si>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</si>
  <si>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</si>
  <si>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</si>
  <si>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</si>
  <si>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</si>
  <si>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</si>
  <si>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</si>
  <si>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</si>
  <si>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</si>
  <si>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</si>
  <si>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</si>
  <si>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</si>
  <si>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</si>
  <si>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</si>
  <si>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</si>
  <si>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</si>
  <si>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</si>
  <si>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</si>
  <si>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</si>
  <si>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</si>
  <si>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</si>
  <si>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</si>
  <si>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</si>
  <si>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</si>
  <si>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</si>
  <si>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</si>
  <si>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</si>
  <si>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</si>
  <si>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</si>
  <si>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</si>
  <si>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</si>
  <si>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</si>
  <si>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</si>
  <si>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</si>
  <si>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</si>
  <si>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</si>
  <si>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</si>
  <si>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</si>
  <si>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</si>
  <si>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</si>
  <si>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</si>
  <si>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</si>
  <si>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</si>
  <si>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</si>
  <si>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</si>
  <si>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</si>
  <si>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</si>
  <si>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</si>
  <si>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</si>
  <si>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</si>
  <si>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</si>
  <si>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</si>
  <si>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</si>
  <si>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</si>
  <si>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</si>
  <si>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</si>
  <si>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</si>
  <si>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</si>
  <si>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</si>
  <si>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</si>
  <si>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</si>
  <si>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</si>
  <si>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</si>
  <si>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</si>
  <si>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</si>
  <si>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</si>
  <si>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</si>
  <si>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</si>
  <si>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</si>
  <si>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</si>
  <si>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</si>
  <si>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</si>
  <si>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</si>
  <si>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</si>
  <si>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</si>
  <si>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</si>
  <si>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</si>
  <si>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</si>
  <si>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</si>
  <si>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</si>
  <si>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</si>
  <si>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</si>
  <si>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</si>
  <si>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</si>
  <si>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</si>
  <si>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</si>
  <si>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</si>
  <si>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</si>
  <si>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</si>
  <si>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</si>
  <si>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</si>
  <si>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</si>
  <si>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</si>
  <si>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</si>
  <si>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</si>
  <si>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</si>
  <si>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</si>
  <si>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</si>
  <si>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</si>
  <si>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</si>
  <si>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</si>
  <si>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</si>
  <si>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</si>
  <si>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</si>
  <si>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</si>
  <si>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</si>
  <si>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</si>
  <si>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</si>
  <si>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</si>
  <si>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</si>
  <si>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</si>
  <si>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</si>
  <si>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</si>
  <si>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</si>
  <si>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</si>
  <si>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</si>
  <si>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</si>
  <si>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</si>
  <si>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</si>
  <si>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</si>
  <si>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</si>
  <si>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</si>
  <si>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</si>
  <si>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</si>
  <si>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</si>
  <si>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</si>
  <si>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</si>
  <si>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</si>
  <si>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</si>
  <si>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</si>
  <si>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</si>
  <si>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</si>
  <si>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</si>
  <si>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</si>
  <si>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</si>
  <si>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</si>
  <si>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</si>
  <si>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</si>
  <si>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</si>
  <si>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</si>
  <si>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</si>
  <si>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</si>
  <si>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</si>
  <si>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</si>
  <si>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</si>
  <si>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</si>
  <si>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</si>
  <si>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</si>
  <si>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</si>
  <si>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</si>
  <si>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</si>
  <si>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</si>
  <si>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</si>
  <si>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</si>
  <si>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</si>
  <si>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</si>
  <si>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</si>
  <si>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</si>
  <si>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</si>
  <si>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</si>
  <si>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</si>
  <si>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</si>
  <si>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</si>
  <si>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</si>
  <si>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</si>
  <si>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</si>
  <si>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</si>
  <si>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</si>
  <si>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</si>
  <si>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</si>
  <si>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</si>
  <si>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</si>
  <si>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</si>
  <si>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</si>
  <si>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</si>
  <si>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</si>
  <si>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</si>
  <si>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</si>
  <si>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</si>
  <si>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</si>
  <si>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</si>
  <si>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</si>
  <si>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</si>
  <si>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</si>
  <si>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</si>
  <si>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</si>
  <si>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</si>
  <si>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</si>
  <si>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</si>
  <si>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</si>
  <si>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</si>
  <si>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</si>
  <si>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</si>
  <si>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</si>
  <si>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</si>
  <si>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</si>
  <si>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</si>
  <si>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</si>
  <si>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</si>
  <si>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</si>
  <si>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</si>
  <si>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</si>
  <si>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</si>
  <si>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</si>
  <si>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</si>
  <si>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</si>
  <si>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</si>
  <si>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</si>
  <si>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</si>
  <si>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</si>
  <si>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</si>
  <si>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</si>
  <si>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</si>
  <si>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</si>
  <si>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</si>
  <si>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</si>
  <si>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</si>
  <si>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</si>
  <si>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</si>
  <si>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</si>
  <si>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</si>
  <si>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</si>
  <si>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</si>
  <si>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</si>
  <si>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</si>
  <si>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</si>
  <si>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</si>
  <si>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</si>
  <si>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</si>
  <si>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</si>
  <si>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</si>
  <si>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</si>
  <si>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</si>
  <si>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</si>
  <si>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</si>
  <si>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</si>
  <si>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</si>
  <si>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</si>
  <si>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</si>
  <si>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</si>
  <si>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</si>
  <si>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</si>
  <si>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</si>
  <si>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</si>
  <si>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</si>
  <si>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</si>
  <si>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</si>
  <si>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</si>
  <si>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</si>
  <si>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</si>
  <si>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</si>
  <si>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</si>
  <si>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</si>
  <si>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</si>
  <si>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</si>
  <si>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</si>
  <si>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</si>
  <si>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</si>
  <si>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</si>
  <si>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</si>
  <si>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</si>
  <si>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</si>
  <si>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</si>
  <si>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</si>
  <si>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</si>
  <si>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</si>
  <si>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</si>
  <si>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</si>
  <si>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</si>
  <si>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</si>
  <si>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</si>
  <si>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</si>
  <si>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</si>
  <si>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</si>
  <si>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</si>
  <si>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</si>
  <si>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</si>
  <si>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</si>
  <si>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</si>
  <si>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</si>
  <si>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</si>
  <si>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</si>
  <si>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</si>
  <si>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</si>
  <si>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</si>
  <si>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</si>
  <si>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</si>
  <si>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</si>
  <si>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</si>
  <si>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</si>
  <si>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</si>
  <si>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</si>
  <si>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</si>
  <si>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</si>
  <si>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</si>
  <si>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</si>
  <si>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</si>
  <si>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</si>
  <si>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</si>
  <si>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</si>
  <si>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</si>
  <si>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</si>
  <si>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</si>
  <si>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</si>
  <si>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</si>
  <si>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</si>
  <si>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</si>
  <si>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</si>
  <si>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</si>
  <si>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</si>
  <si>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</si>
  <si>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</si>
  <si>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</si>
  <si>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</si>
  <si>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</si>
  <si>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</si>
  <si>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</si>
  <si>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</si>
  <si>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</si>
  <si>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</si>
  <si>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</si>
  <si>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</si>
  <si>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</si>
  <si>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</si>
  <si>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</si>
  <si>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</si>
  <si>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</si>
  <si>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</si>
  <si>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</si>
  <si>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</si>
  <si>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</si>
  <si>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</si>
  <si>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</si>
  <si>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</si>
  <si>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</si>
  <si>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</si>
  <si>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</si>
  <si>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</si>
  <si>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</si>
  <si>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</si>
  <si>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</si>
  <si>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</si>
  <si>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</si>
  <si>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</si>
  <si>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</si>
  <si>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</si>
  <si>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</si>
  <si>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</si>
  <si>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</si>
  <si>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</si>
  <si>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</si>
  <si>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</si>
  <si>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</si>
  <si>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</si>
  <si>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</si>
  <si>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</si>
  <si>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</si>
  <si>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</si>
  <si>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</si>
  <si>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</si>
  <si>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</si>
  <si>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</si>
  <si>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</si>
  <si>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</si>
  <si>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</si>
  <si>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</si>
  <si>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</si>
  <si>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</si>
  <si>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</si>
  <si>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</si>
  <si>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</si>
  <si>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</si>
  <si>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</si>
  <si>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</si>
  <si>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</si>
  <si>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</si>
  <si>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</si>
  <si>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</si>
  <si>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</si>
  <si>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</si>
  <si>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</si>
  <si>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</si>
  <si>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</si>
  <si>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</si>
  <si>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</si>
  <si>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</si>
  <si>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</si>
  <si>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</si>
  <si>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</si>
  <si>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</si>
  <si>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</si>
  <si>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</si>
  <si>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</si>
  <si>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</si>
  <si>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</si>
  <si>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</si>
  <si>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</si>
  <si>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</si>
  <si>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</si>
  <si>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</si>
  <si>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</si>
  <si>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</si>
  <si>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</si>
  <si>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</si>
  <si>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</si>
  <si>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</si>
  <si>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</si>
  <si>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</si>
  <si>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</si>
  <si>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</si>
  <si>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</si>
  <si>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</si>
  <si>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</si>
  <si>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</si>
  <si>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</si>
  <si>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</si>
  <si>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</si>
  <si>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</si>
  <si>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</si>
  <si>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</si>
  <si>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</si>
  <si>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</si>
  <si>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</si>
  <si>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</si>
  <si>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</si>
  <si>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</si>
  <si>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</si>
  <si>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</si>
  <si>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</si>
  <si>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</si>
  <si>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</si>
  <si>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</si>
  <si>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</si>
  <si>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</si>
  <si>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</si>
  <si>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</si>
  <si>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</si>
  <si>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</si>
  <si>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</si>
  <si>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</si>
  <si>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</si>
  <si>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</si>
  <si>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</si>
  <si>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</si>
  <si>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</si>
  <si>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</si>
  <si>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</si>
  <si>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</si>
  <si>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</si>
  <si>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</si>
  <si>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</si>
  <si>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</si>
  <si>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</si>
  <si>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</si>
  <si>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</si>
  <si>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</si>
  <si>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</si>
  <si>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</si>
  <si>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</si>
  <si>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</si>
  <si>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</si>
  <si>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</si>
  <si>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</si>
  <si>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</si>
  <si>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</si>
  <si>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</si>
  <si>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</si>
  <si>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</si>
  <si>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</si>
  <si>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</si>
  <si>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</si>
  <si>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</si>
  <si>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</si>
  <si>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</si>
  <si>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</si>
  <si>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</si>
  <si>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</si>
  <si>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</si>
  <si>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</si>
  <si>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</si>
  <si>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</si>
  <si>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</si>
  <si>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</si>
  <si>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</si>
  <si>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</si>
  <si>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</si>
  <si>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</si>
  <si>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</si>
  <si>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</si>
  <si>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</si>
  <si>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</si>
  <si>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</si>
  <si>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</si>
  <si>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</si>
  <si>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</si>
  <si>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</si>
  <si>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</si>
  <si>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</si>
  <si>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</si>
  <si>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</si>
  <si>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</si>
  <si>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</si>
  <si>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</si>
  <si>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</si>
  <si>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</si>
  <si>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</si>
  <si>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</si>
  <si>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</si>
  <si>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</si>
  <si>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</si>
  <si>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</si>
  <si>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</si>
  <si>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</si>
  <si>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</si>
  <si>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</si>
  <si>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</si>
  <si>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</si>
  <si>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</si>
  <si>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</si>
  <si>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</si>
  <si>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</si>
  <si>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</si>
  <si>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</si>
  <si>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</si>
  <si>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</si>
  <si>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</si>
  <si>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</si>
  <si>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</si>
  <si>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</si>
  <si>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</si>
  <si>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</si>
  <si>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</si>
  <si>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</si>
  <si>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</si>
  <si>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</si>
  <si>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</si>
  <si>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</si>
  <si>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</si>
  <si>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</si>
  <si>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</si>
  <si>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</si>
  <si>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</si>
  <si>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</si>
  <si>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</si>
  <si>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</si>
  <si>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</si>
  <si>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</si>
  <si>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</si>
  <si>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</si>
  <si>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</si>
  <si>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</si>
  <si>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</si>
  <si>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</si>
  <si>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</si>
  <si>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</si>
  <si>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</si>
  <si>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</si>
  <si>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</si>
  <si>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</si>
  <si>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</si>
  <si>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</si>
  <si>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</si>
  <si>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</si>
  <si>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</si>
  <si>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</si>
  <si>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</si>
  <si>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</si>
  <si>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</si>
  <si>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</si>
  <si>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</si>
  <si>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</si>
  <si>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</si>
  <si>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</si>
  <si>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</si>
  <si>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</si>
  <si>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</si>
  <si>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</si>
  <si>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</si>
  <si>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</si>
  <si>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</si>
  <si>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</si>
  <si>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</si>
  <si>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</si>
  <si>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</si>
  <si>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</si>
  <si>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</si>
  <si>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</si>
  <si>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</si>
  <si>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</si>
  <si>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</si>
  <si>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</si>
  <si>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</si>
  <si>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</si>
  <si>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</si>
  <si>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</si>
  <si>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</si>
  <si>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</si>
  <si>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</si>
  <si>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</si>
  <si>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</si>
  <si>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</si>
  <si>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</si>
  <si>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</si>
  <si>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</si>
  <si>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</si>
  <si>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</si>
  <si>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</si>
  <si>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</si>
  <si>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</si>
  <si>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</si>
  <si>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</si>
  <si>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</si>
  <si>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</si>
  <si>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</si>
  <si>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</si>
  <si>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</si>
  <si>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</si>
  <si>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</si>
  <si>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</si>
  <si>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</si>
  <si>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</si>
  <si>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</si>
  <si>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</si>
  <si>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</si>
  <si>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</si>
  <si>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</si>
  <si>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</si>
  <si>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</si>
  <si>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</si>
  <si>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</si>
  <si>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</si>
  <si>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</si>
  <si>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</si>
  <si>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</si>
  <si>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</si>
  <si>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</si>
  <si>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</si>
  <si>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</si>
  <si>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</si>
  <si>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</si>
  <si>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</si>
  <si>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</si>
  <si>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</si>
  <si>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</si>
  <si>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</si>
  <si>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</si>
  <si>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</si>
  <si>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</si>
  <si>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</si>
  <si>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</si>
  <si>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</si>
  <si>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</si>
  <si>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</si>
  <si>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</si>
  <si>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</si>
  <si>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</si>
  <si>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</si>
  <si>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</si>
  <si>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</si>
  <si>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</si>
  <si>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</si>
  <si>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</si>
  <si>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</si>
  <si>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</si>
  <si>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</si>
  <si>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</si>
  <si>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</si>
  <si>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</si>
  <si>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</si>
  <si>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</si>
  <si>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</si>
  <si>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</si>
  <si>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</si>
  <si>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</si>
  <si>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</si>
  <si>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</si>
  <si>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</si>
  <si>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</si>
  <si>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</si>
  <si>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</si>
  <si>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</si>
  <si>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</si>
  <si>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</si>
  <si>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</si>
  <si>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</si>
  <si>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</si>
  <si>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</si>
  <si>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</si>
  <si>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</si>
  <si>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</si>
  <si>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</si>
  <si>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</si>
  <si>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</si>
  <si>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</si>
  <si>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</si>
  <si>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</si>
  <si>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</si>
  <si>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</si>
  <si>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</si>
  <si>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</si>
  <si>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</si>
  <si>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</si>
  <si>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</si>
  <si>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</si>
  <si>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</si>
  <si>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</si>
  <si>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</si>
  <si>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</si>
  <si>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</si>
  <si>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</si>
  <si>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</si>
  <si>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</si>
  <si>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</si>
  <si>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</si>
  <si>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</si>
  <si>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</si>
  <si>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</si>
  <si>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</si>
  <si>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</si>
  <si>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</si>
  <si>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</si>
  <si>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</si>
  <si>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</si>
  <si>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</si>
  <si>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</si>
  <si>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</si>
  <si>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</si>
  <si>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</si>
  <si>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</si>
  <si>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</si>
  <si>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</si>
  <si>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</si>
  <si>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</si>
  <si>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</si>
  <si>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</si>
  <si>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</si>
  <si>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</si>
  <si>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</si>
  <si>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</si>
  <si>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</si>
  <si>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</si>
  <si>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</si>
  <si>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</si>
  <si>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</si>
  <si>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</si>
  <si>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</si>
  <si>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</si>
  <si>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</si>
  <si>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</si>
  <si>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</si>
  <si>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</si>
  <si>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</si>
  <si>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</si>
  <si>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</si>
  <si>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</si>
  <si>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</si>
  <si>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</si>
  <si>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</si>
  <si>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</si>
  <si>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</si>
  <si>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</si>
  <si>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</si>
  <si>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</si>
  <si>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</si>
  <si>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</si>
  <si>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</si>
  <si>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</si>
  <si>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</si>
  <si>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</si>
  <si>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</si>
  <si>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</si>
  <si>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</si>
  <si>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</si>
  <si>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</si>
  <si>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</si>
  <si>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</si>
  <si>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</si>
  <si>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</si>
  <si>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</si>
  <si>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</si>
  <si>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</si>
  <si>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</si>
  <si>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</si>
  <si>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</si>
  <si>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</si>
  <si>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</si>
  <si>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</si>
  <si>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</si>
  <si>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</si>
  <si>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</si>
  <si>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</si>
  <si>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</si>
  <si>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</si>
  <si>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</si>
  <si>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</si>
  <si>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</si>
  <si>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</si>
  <si>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</si>
  <si>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</si>
  <si>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</si>
  <si>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</si>
  <si>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</si>
  <si>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</si>
  <si>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</si>
  <si>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</si>
  <si>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</si>
  <si>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</si>
  <si>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</si>
  <si>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</si>
  <si>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</si>
  <si>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</si>
  <si>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</si>
  <si>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</si>
  <si>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</si>
  <si>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</si>
  <si>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</si>
  <si>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</si>
  <si>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</si>
  <si>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</si>
  <si>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</si>
  <si>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</si>
  <si>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</si>
  <si>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</si>
  <si>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</si>
  <si>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</si>
  <si>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</si>
  <si>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</si>
  <si>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</si>
  <si>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</si>
  <si>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</si>
  <si>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</si>
  <si>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</si>
  <si>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</si>
  <si>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</si>
  <si>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</si>
  <si>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</si>
  <si>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</si>
  <si>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</si>
  <si>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</si>
  <si>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</si>
  <si>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</si>
  <si>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</si>
  <si>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</si>
  <si>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</si>
  <si>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</si>
  <si>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</si>
  <si>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</si>
  <si>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</si>
  <si>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</si>
  <si>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</si>
  <si>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</si>
  <si>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</si>
  <si>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</si>
  <si>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</si>
  <si>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</si>
  <si>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</si>
  <si>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</si>
  <si>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</si>
  <si>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</si>
  <si>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</si>
  <si>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</si>
  <si>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</si>
  <si>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</si>
  <si>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</si>
  <si>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</si>
  <si>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</si>
  <si>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</si>
  <si>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</si>
  <si>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</si>
  <si>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</si>
  <si>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</si>
  <si>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</si>
  <si>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</si>
  <si>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</si>
  <si>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</si>
  <si>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</si>
  <si>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</si>
  <si>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</si>
  <si>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</si>
  <si>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</si>
  <si>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</si>
  <si>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</si>
  <si>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</si>
  <si>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</si>
  <si>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</si>
  <si>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</si>
  <si>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</si>
  <si>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</si>
  <si>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</si>
  <si>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</si>
  <si>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</si>
  <si>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</si>
  <si>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</si>
  <si>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</si>
  <si>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</si>
  <si>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</si>
  <si>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</si>
  <si>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</si>
  <si>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</si>
  <si>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</si>
  <si>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</si>
  <si>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</si>
  <si>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</si>
  <si>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</si>
  <si>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</si>
  <si>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</si>
  <si>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</si>
  <si>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</si>
  <si>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</si>
  <si>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</si>
  <si>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</si>
  <si>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</si>
  <si>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</si>
  <si>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</si>
  <si>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</si>
  <si>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</si>
  <si>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</si>
  <si>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</si>
  <si>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</si>
  <si>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</si>
  <si>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</si>
  <si>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</si>
  <si>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</si>
  <si>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</si>
  <si>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</si>
  <si>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</si>
  <si>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</si>
  <si>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</si>
  <si>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</si>
  <si>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</si>
  <si>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</si>
  <si>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</si>
  <si>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</si>
  <si>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</si>
  <si>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</si>
  <si>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</si>
  <si>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</si>
  <si>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</si>
  <si>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</si>
  <si>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</si>
  <si>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</si>
  <si>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</si>
  <si>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</si>
  <si>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</si>
  <si>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</si>
  <si>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</si>
  <si>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</si>
  <si>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</si>
  <si>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</si>
  <si>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</si>
  <si>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</si>
  <si>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</si>
  <si>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</si>
  <si>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</si>
  <si>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</si>
  <si>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</si>
  <si>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</si>
  <si>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</si>
  <si>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</si>
  <si>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</si>
  <si>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</si>
  <si>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</si>
  <si>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</si>
  <si>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</si>
  <si>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</si>
  <si>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</si>
  <si>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</si>
  <si>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</si>
  <si>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</si>
  <si>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</si>
  <si>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</si>
  <si>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</si>
  <si>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</si>
  <si>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</si>
  <si>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</si>
  <si>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</si>
  <si>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</si>
  <si>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</si>
  <si>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</si>
  <si>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</si>
  <si>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</si>
  <si>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</si>
  <si>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</si>
  <si>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</si>
  <si>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</si>
  <si>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</si>
  <si>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</si>
  <si>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</si>
  <si>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</si>
  <si>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</si>
  <si>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</si>
  <si>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</si>
  <si>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</si>
  <si>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</si>
  <si>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</si>
  <si>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</si>
  <si>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</si>
  <si>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</si>
  <si>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</si>
  <si>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</si>
  <si>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</si>
  <si>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</si>
  <si>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</si>
  <si>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</si>
  <si>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</si>
  <si>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</si>
  <si>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</si>
  <si>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</si>
  <si>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</si>
  <si>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</si>
  <si>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</si>
  <si>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</si>
  <si>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</si>
  <si>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</si>
  <si>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</si>
  <si>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</si>
  <si>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</si>
  <si>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</si>
  <si>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</si>
  <si>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</si>
  <si>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</si>
  <si>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</si>
  <si>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</si>
  <si>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</si>
  <si>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</si>
  <si>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</si>
  <si>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</si>
  <si>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</si>
  <si>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</si>
  <si>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</si>
  <si>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</si>
  <si>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</si>
  <si>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</si>
  <si>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</si>
  <si>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</si>
  <si>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</si>
  <si>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</si>
  <si>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</si>
  <si>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</si>
  <si>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</si>
  <si>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</si>
  <si>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</si>
  <si>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</si>
  <si>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</si>
  <si>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</si>
  <si>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</si>
  <si>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</si>
  <si>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</si>
  <si>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</si>
  <si>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</si>
  <si>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</si>
  <si>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</si>
  <si>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</si>
  <si>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</si>
  <si>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</si>
  <si>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</si>
  <si>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</si>
  <si>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</si>
  <si>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</si>
  <si>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</si>
  <si>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</si>
  <si>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</si>
  <si>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</si>
  <si>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</si>
  <si>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</si>
  <si>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</si>
  <si>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</si>
  <si>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</si>
  <si>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</si>
  <si>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</si>
  <si>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</si>
  <si>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</si>
  <si>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</si>
  <si>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</si>
  <si>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</si>
  <si>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</si>
  <si>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</si>
  <si>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</si>
  <si>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</si>
  <si>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</si>
  <si>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</si>
  <si>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</si>
  <si>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</si>
  <si>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</si>
  <si>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</si>
  <si>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</si>
  <si>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</si>
  <si>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</si>
  <si>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</si>
  <si>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</si>
  <si>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</si>
  <si>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</si>
  <si>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</si>
  <si>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</si>
  <si>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</si>
  <si>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</si>
  <si>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</si>
  <si>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</si>
  <si>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</si>
  <si>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</si>
  <si>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</si>
  <si>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</si>
  <si>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</si>
  <si>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</si>
  <si>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</si>
  <si>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</si>
  <si>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</si>
  <si>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</si>
  <si>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</si>
  <si>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</si>
  <si>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</si>
  <si>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</si>
  <si>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</si>
  <si>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</si>
  <si>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</si>
  <si>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</si>
  <si>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</si>
  <si>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</si>
  <si>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</si>
  <si>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</si>
  <si>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</si>
  <si>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</si>
  <si>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</si>
  <si>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</si>
  <si>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</si>
  <si>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</si>
  <si>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</si>
  <si>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</si>
  <si>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</si>
  <si>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</si>
  <si>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</si>
  <si>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</si>
  <si>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</si>
  <si>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</si>
  <si>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</si>
  <si>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</si>
  <si>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</si>
  <si>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</si>
  <si>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</si>
  <si>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</si>
  <si>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</si>
  <si>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</si>
  <si>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</si>
  <si>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</si>
  <si>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</si>
  <si>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</si>
  <si>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</si>
  <si>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</si>
  <si>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</si>
  <si>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</si>
  <si>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</si>
  <si>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</si>
  <si>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</si>
  <si>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</si>
  <si>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</si>
  <si>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</si>
  <si>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</si>
  <si>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</si>
  <si>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</si>
  <si>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</si>
  <si>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</si>
  <si>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</si>
  <si>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</si>
  <si>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</si>
  <si>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</si>
  <si>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</si>
  <si>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</si>
  <si>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</si>
  <si>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</si>
  <si>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</si>
  <si>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</si>
  <si>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</si>
  <si>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</si>
  <si>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</si>
  <si>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</si>
  <si>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</si>
  <si>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</si>
  <si>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</si>
  <si>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</si>
  <si>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</si>
  <si>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</si>
  <si>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</si>
  <si>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</si>
  <si>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</si>
  <si>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</si>
  <si>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</si>
  <si>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</si>
  <si>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</si>
  <si>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</si>
  <si>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</si>
  <si>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</si>
  <si>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</si>
  <si>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</si>
  <si>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</si>
  <si>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</si>
  <si>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</si>
  <si>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</si>
  <si>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</si>
  <si>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</si>
  <si>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</si>
  <si>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</si>
  <si>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</si>
  <si>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</si>
  <si>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</si>
  <si>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</si>
  <si>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</si>
  <si>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</si>
  <si>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</si>
  <si>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</si>
  <si>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</si>
  <si>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</si>
  <si>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</si>
  <si>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</si>
  <si>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</si>
  <si>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</si>
  <si>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</si>
  <si>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</si>
  <si>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</si>
  <si>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</si>
  <si>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</si>
  <si>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</si>
  <si>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</si>
  <si>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</si>
  <si>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</si>
  <si>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</si>
  <si>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</si>
  <si>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</si>
  <si>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</si>
  <si>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</si>
  <si>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</si>
  <si>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</si>
  <si>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</si>
  <si>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</si>
  <si>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</si>
  <si>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</si>
  <si>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</si>
  <si>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</si>
  <si>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</si>
  <si>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</si>
  <si>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</si>
  <si>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</si>
  <si>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</si>
  <si>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</si>
  <si>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</si>
  <si>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</si>
  <si>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</si>
  <si>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</si>
  <si>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</si>
  <si>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</si>
  <si>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</si>
  <si>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</si>
  <si>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</si>
  <si>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</si>
  <si>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</si>
  <si>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</si>
  <si>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</si>
  <si>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</si>
  <si>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</si>
  <si>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</si>
  <si>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</si>
  <si>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</si>
  <si>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</si>
  <si>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</si>
  <si>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</si>
  <si>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</si>
  <si>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</si>
  <si>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</si>
  <si>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</si>
  <si>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</si>
  <si>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</si>
  <si>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</si>
  <si>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</si>
  <si>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</si>
  <si>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</si>
  <si>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</si>
  <si>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</si>
  <si>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</si>
  <si>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</si>
  <si>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</si>
  <si>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</si>
  <si>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</si>
  <si>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</si>
  <si>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</si>
  <si>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</si>
  <si>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</si>
  <si>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</si>
  <si>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</si>
  <si>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</si>
  <si>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</si>
  <si>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</si>
  <si>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</si>
  <si>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</si>
  <si>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</si>
  <si>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</si>
  <si>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</si>
  <si>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</si>
  <si>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</si>
  <si>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</si>
  <si>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</si>
  <si>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</si>
  <si>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</si>
  <si>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</si>
  <si>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</si>
  <si>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</si>
  <si>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</si>
  <si>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</si>
  <si>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</si>
  <si>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</si>
  <si>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</si>
  <si>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</si>
  <si>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</si>
  <si>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</si>
  <si>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</si>
  <si>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</si>
  <si>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</si>
  <si>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</si>
  <si>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</si>
  <si>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</si>
  <si>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</si>
  <si>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</si>
  <si>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</si>
  <si>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</si>
  <si>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</si>
  <si>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</si>
  <si>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</si>
  <si>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</si>
  <si>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</si>
  <si>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</si>
  <si>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</si>
  <si>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</si>
  <si>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</si>
  <si>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</si>
  <si>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</si>
  <si>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</si>
  <si>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</si>
  <si>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</si>
  <si>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</si>
  <si>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</si>
  <si>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</si>
  <si>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</si>
  <si>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</si>
  <si>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</si>
  <si>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</si>
  <si>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</si>
  <si>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</si>
  <si>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</si>
  <si>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</si>
  <si>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</si>
  <si>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</si>
  <si>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</si>
  <si>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</si>
  <si>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</si>
  <si>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</si>
  <si>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</si>
  <si>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</si>
  <si>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</si>
  <si>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</si>
  <si>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</si>
  <si>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</si>
  <si>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</si>
  <si>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</si>
  <si>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</si>
  <si>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</si>
  <si>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</si>
  <si>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</si>
  <si>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</si>
  <si>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</si>
  <si>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</si>
  <si>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</si>
  <si>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</si>
  <si>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</si>
  <si>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</si>
  <si>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</si>
  <si>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</si>
  <si>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</si>
  <si>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</si>
  <si>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</si>
  <si>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</si>
  <si>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</si>
  <si>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</si>
  <si>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</si>
  <si>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</si>
  <si>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</si>
  <si>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</si>
  <si>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</si>
  <si>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</si>
  <si>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</si>
  <si>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</si>
  <si>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</si>
  <si>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</si>
  <si>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</si>
  <si>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</si>
  <si>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</si>
  <si>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</si>
  <si>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</si>
  <si>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</si>
  <si>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</si>
  <si>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</si>
  <si>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</si>
  <si>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</si>
  <si>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</si>
  <si>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</si>
  <si>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</si>
  <si>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</si>
  <si>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</si>
  <si>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</si>
  <si>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</si>
  <si>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</si>
  <si>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</si>
  <si>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</si>
  <si>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</si>
  <si>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</si>
  <si>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</si>
  <si>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</si>
  <si>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</si>
  <si>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</si>
  <si>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</si>
  <si>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</si>
  <si>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</si>
  <si>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</si>
  <si>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</si>
  <si>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</si>
  <si>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</si>
  <si>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</si>
  <si>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</si>
  <si>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</si>
  <si>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</si>
  <si>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</si>
  <si>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</si>
  <si>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</si>
  <si>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</si>
  <si>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</si>
  <si>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</si>
  <si>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</si>
  <si>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</si>
  <si>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</si>
  <si>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</si>
  <si>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</si>
  <si>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</si>
  <si>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</si>
  <si>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</si>
  <si>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</si>
  <si>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</si>
  <si>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</si>
  <si>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</si>
  <si>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</si>
  <si>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</si>
  <si>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</si>
  <si>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</si>
  <si>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</si>
  <si>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</si>
  <si>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</si>
  <si>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</si>
  <si>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</si>
  <si>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</si>
  <si>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</si>
  <si>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</si>
  <si>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</si>
  <si>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</si>
  <si>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</si>
  <si>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</si>
  <si>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</si>
  <si>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</si>
  <si>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</si>
  <si>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</si>
  <si>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</si>
  <si>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</si>
  <si>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</si>
  <si>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</si>
  <si>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</si>
  <si>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</si>
  <si>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</si>
  <si>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</si>
  <si>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</si>
  <si>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</si>
  <si>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</si>
  <si>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</si>
  <si>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</si>
  <si>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</si>
  <si>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</si>
  <si>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</si>
  <si>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</si>
  <si>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</si>
  <si>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</si>
  <si>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</si>
  <si>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</si>
  <si>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</si>
  <si>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</si>
  <si>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</si>
  <si>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</si>
  <si>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</si>
  <si>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</si>
  <si>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</si>
  <si>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</si>
  <si>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</si>
  <si>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</si>
  <si>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</si>
  <si>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</si>
  <si>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</si>
  <si>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</si>
  <si>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</si>
  <si>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</si>
  <si>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</si>
  <si>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</si>
  <si>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</si>
  <si>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</si>
  <si>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</si>
  <si>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</si>
  <si>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</si>
  <si>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</si>
  <si>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</si>
  <si>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</si>
  <si>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</si>
  <si>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</si>
  <si>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</si>
  <si>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</si>
  <si>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</si>
  <si>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</si>
  <si>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</si>
  <si>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</si>
  <si>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</si>
  <si>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</si>
  <si>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</si>
  <si>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</si>
  <si>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</si>
  <si>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</si>
  <si>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</si>
  <si>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</si>
  <si>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</si>
  <si>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</si>
  <si>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</si>
  <si>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</si>
  <si>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</si>
  <si>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</si>
  <si>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</si>
  <si>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</si>
  <si>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</si>
  <si>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</si>
  <si>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</si>
  <si>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</si>
  <si>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</si>
  <si>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</si>
  <si>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</si>
  <si>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</si>
  <si>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</si>
  <si>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</si>
  <si>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</si>
  <si>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</si>
  <si>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</si>
  <si>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</si>
  <si>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</si>
  <si>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</si>
  <si>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</si>
  <si>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</si>
  <si>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</si>
  <si>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</si>
  <si>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</si>
  <si>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</si>
  <si>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</si>
  <si>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</si>
  <si>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</si>
  <si>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</si>
  <si>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</si>
  <si>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</si>
  <si>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</si>
  <si>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</si>
  <si>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</si>
  <si>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</si>
  <si>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</si>
  <si>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</si>
  <si>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</si>
  <si>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</si>
  <si>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</si>
  <si>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</si>
  <si>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</si>
  <si>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</si>
  <si>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</si>
  <si>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</si>
  <si>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</si>
  <si>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</si>
  <si>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</si>
  <si>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</si>
  <si>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</si>
  <si>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</si>
  <si>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</si>
  <si>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</si>
  <si>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</si>
  <si>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</si>
  <si>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</si>
  <si>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</si>
  <si>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</si>
  <si>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</si>
  <si>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</si>
  <si>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</si>
  <si>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</si>
  <si>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</si>
  <si>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</si>
  <si>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</si>
  <si>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</si>
  <si>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</si>
  <si>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</si>
  <si>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</si>
  <si>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</si>
  <si>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</si>
  <si>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</si>
  <si>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</si>
  <si>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</si>
  <si>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</si>
  <si>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</si>
  <si>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</si>
  <si>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</si>
  <si>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</si>
  <si>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</si>
  <si>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</si>
  <si>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</si>
  <si>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</si>
  <si>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</si>
  <si>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</si>
  <si>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</si>
  <si>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</si>
  <si>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</si>
  <si>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</si>
  <si>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</si>
  <si>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</si>
  <si>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</si>
  <si>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</si>
  <si>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</si>
  <si>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</si>
  <si>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</si>
  <si>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</si>
  <si>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</si>
  <si>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</si>
  <si>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</si>
  <si>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</si>
  <si>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</si>
  <si>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</si>
  <si>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</si>
  <si>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</si>
  <si>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</si>
  <si>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</si>
  <si>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</si>
  <si>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</si>
  <si>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</si>
  <si>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</si>
  <si>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</si>
  <si>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</si>
  <si>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</si>
  <si>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</si>
  <si>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</si>
  <si>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</si>
  <si>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</si>
  <si>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</si>
  <si>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</si>
  <si>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</si>
  <si>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</si>
  <si>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</si>
  <si>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</si>
  <si>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</si>
  <si>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</si>
  <si>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</si>
  <si>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</si>
  <si>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</si>
  <si>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</si>
  <si>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</si>
  <si>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</si>
  <si>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</si>
  <si>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</si>
  <si>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</si>
  <si>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</si>
  <si>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</si>
  <si>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</si>
  <si>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</si>
  <si>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</si>
  <si>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</si>
  <si>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</si>
  <si>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</si>
  <si>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</si>
  <si>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</si>
  <si>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</si>
  <si>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</si>
  <si>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</si>
  <si>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</si>
  <si>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</si>
  <si>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</si>
  <si>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</si>
  <si>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</si>
  <si>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</si>
  <si>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</si>
  <si>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</si>
  <si>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</si>
  <si>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</si>
  <si>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</si>
  <si>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</si>
  <si>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</si>
  <si>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</si>
  <si>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</si>
  <si>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</si>
  <si>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</si>
  <si>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</si>
  <si>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</si>
  <si>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</si>
  <si>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</si>
  <si>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</si>
  <si>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</si>
  <si>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</si>
  <si>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</si>
  <si>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</si>
  <si>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</si>
  <si>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</si>
  <si>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</si>
  <si>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</si>
  <si>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</si>
  <si>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</si>
  <si>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</si>
  <si>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</si>
  <si>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</si>
  <si>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</si>
  <si>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</si>
  <si>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</si>
  <si>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</si>
  <si>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</si>
  <si>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</si>
  <si>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</si>
  <si>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</si>
  <si>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</si>
  <si>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</si>
  <si>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</si>
  <si>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</si>
  <si>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</si>
  <si>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</si>
  <si>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</si>
  <si>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</si>
  <si>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</si>
  <si>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</si>
  <si>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</si>
  <si>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</si>
  <si>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</si>
  <si>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</si>
  <si>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</si>
  <si>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</si>
  <si>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</si>
  <si>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</si>
  <si>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</si>
  <si>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</si>
  <si>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</si>
  <si>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</si>
  <si>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</si>
  <si>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</si>
  <si>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</si>
  <si>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</si>
  <si>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</si>
  <si>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</si>
  <si>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</si>
  <si>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</si>
  <si>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</si>
  <si>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</si>
  <si>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</si>
  <si>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</si>
  <si>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</si>
  <si>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</si>
  <si>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</si>
  <si>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</si>
  <si>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</si>
  <si>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</si>
  <si>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</si>
  <si>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</si>
  <si>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</si>
  <si>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</si>
  <si>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</si>
  <si>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</si>
  <si>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</si>
  <si>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</si>
  <si>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</si>
  <si>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</si>
  <si>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</si>
  <si>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</si>
  <si>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</si>
  <si>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</si>
  <si>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</si>
  <si>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</si>
  <si>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</si>
  <si>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</si>
  <si>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</si>
  <si>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</si>
  <si>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</si>
  <si>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</si>
  <si>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</si>
  <si>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</si>
  <si>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</si>
  <si>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</si>
  <si>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</si>
  <si>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</si>
  <si>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</si>
  <si>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</si>
  <si>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</si>
  <si>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</si>
  <si>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</si>
  <si>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</si>
  <si>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</si>
  <si>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</si>
  <si>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</si>
  <si>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</si>
  <si>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</si>
  <si>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</si>
  <si>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</si>
  <si>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</si>
  <si>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</si>
  <si>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</si>
  <si>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</si>
  <si>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</si>
  <si>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</si>
  <si>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</si>
  <si>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</si>
  <si>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</si>
  <si>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</si>
  <si>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</si>
  <si>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</si>
  <si>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</si>
  <si>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</si>
  <si>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</si>
  <si>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</si>
  <si>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</si>
  <si>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</si>
  <si>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</si>
  <si>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</si>
  <si>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</si>
  <si>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</si>
  <si>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</si>
  <si>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</si>
  <si>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</si>
  <si>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</si>
  <si>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</si>
  <si>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</si>
  <si>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</si>
  <si>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</si>
  <si>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</si>
  <si>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</si>
  <si>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</si>
  <si>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</si>
  <si>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</si>
  <si>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</si>
  <si>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</si>
  <si>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</si>
  <si>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</si>
  <si>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</si>
  <si>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</si>
  <si>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</si>
  <si>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</si>
  <si>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</si>
  <si>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</si>
  <si>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</si>
  <si>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</si>
  <si>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</si>
  <si>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</si>
  <si>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</si>
  <si>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</si>
  <si>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</si>
  <si>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</si>
  <si>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</si>
  <si>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</si>
  <si>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</si>
  <si>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</si>
  <si>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</si>
  <si>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</si>
  <si>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</si>
  <si>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</si>
  <si>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</si>
  <si>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</si>
  <si>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</si>
  <si>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</si>
  <si>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</si>
  <si>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</si>
  <si>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</si>
  <si>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</si>
  <si>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</si>
  <si>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</si>
  <si>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</si>
  <si>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</si>
  <si>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</si>
  <si>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</si>
  <si>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</si>
  <si>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</si>
  <si>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</si>
  <si>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</si>
  <si>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</si>
  <si>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</si>
  <si>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</si>
  <si>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</si>
  <si>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</si>
  <si>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</si>
  <si>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</si>
  <si>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</si>
  <si>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</si>
  <si>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</si>
  <si>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</si>
  <si>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</si>
  <si>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</si>
  <si>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</si>
  <si>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</si>
  <si>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</si>
  <si>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</si>
  <si>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</si>
  <si>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</si>
  <si>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</si>
  <si>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</si>
  <si>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</si>
  <si>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</si>
  <si>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</si>
  <si>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</si>
  <si>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</si>
  <si>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</si>
  <si>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</si>
  <si>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</si>
  <si>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</si>
  <si>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</si>
  <si>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</si>
  <si>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</si>
  <si>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</si>
  <si>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</si>
  <si>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</si>
  <si>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</si>
  <si>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</si>
  <si>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</si>
  <si>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</si>
  <si>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</si>
  <si>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</si>
  <si>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</si>
  <si>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</si>
  <si>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</si>
  <si>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</si>
  <si>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</si>
  <si>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</si>
  <si>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</si>
  <si>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</si>
  <si>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</si>
  <si>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</si>
  <si>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</si>
  <si>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</si>
  <si>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</si>
  <si>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</si>
  <si>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</si>
  <si>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</si>
  <si>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</si>
  <si>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</si>
  <si>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</si>
  <si>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</si>
  <si>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</si>
  <si>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</si>
  <si>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</si>
  <si>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</si>
  <si>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</si>
  <si>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</si>
  <si>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</si>
  <si>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</si>
  <si>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</si>
  <si>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</si>
  <si>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</si>
  <si>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</si>
  <si>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</si>
  <si>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</si>
  <si>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</si>
  <si>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</si>
  <si>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</si>
  <si>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</si>
  <si>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</si>
  <si>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</si>
  <si>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</si>
  <si>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</si>
  <si>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</si>
  <si>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</si>
  <si>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</si>
  <si>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</si>
  <si>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</si>
  <si>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</si>
  <si>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</si>
  <si>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</si>
  <si>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</si>
  <si>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</si>
  <si>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</si>
  <si>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</si>
  <si>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</si>
  <si>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</si>
  <si>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</si>
  <si>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</si>
  <si>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</si>
  <si>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</si>
  <si>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</si>
  <si>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</si>
  <si>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</si>
  <si>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</si>
  <si>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</si>
  <si>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</si>
  <si>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</si>
  <si>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</si>
  <si>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</si>
  <si>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</si>
  <si>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</si>
  <si>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</si>
  <si>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</si>
  <si>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</si>
  <si>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</si>
  <si>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</si>
  <si>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</si>
  <si>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</si>
  <si>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</si>
  <si>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</si>
  <si>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</si>
  <si>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</si>
  <si>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</si>
  <si>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</si>
  <si>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</si>
  <si>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</si>
  <si>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</si>
  <si>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</si>
  <si>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</si>
  <si>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</si>
  <si>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</si>
  <si>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</si>
  <si>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</si>
  <si>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</si>
  <si>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</si>
  <si>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</si>
  <si>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</si>
  <si>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</si>
  <si>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</si>
  <si>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</si>
  <si>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</si>
  <si>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</si>
  <si>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</si>
  <si>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</si>
  <si>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</si>
  <si>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</si>
  <si>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</si>
  <si>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</si>
  <si>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</si>
  <si>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</si>
  <si>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</si>
  <si>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</si>
  <si>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</si>
  <si>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</si>
  <si>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</si>
  <si>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</si>
  <si>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</si>
  <si>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</si>
  <si>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</si>
  <si>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</si>
  <si>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</si>
  <si>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</si>
  <si>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</si>
  <si>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</si>
  <si>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</si>
  <si>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</si>
  <si>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</si>
  <si>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</si>
  <si>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</si>
  <si>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</si>
  <si>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</si>
  <si>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</si>
  <si>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</si>
  <si>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</si>
  <si>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</si>
  <si>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</si>
  <si>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</si>
  <si>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</si>
  <si>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</si>
  <si>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</si>
  <si>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</si>
  <si>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</si>
  <si>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</si>
  <si>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</si>
  <si>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</si>
  <si>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</si>
  <si>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</si>
  <si>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</si>
  <si>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</si>
  <si>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</si>
  <si>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</si>
  <si>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</si>
  <si>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</si>
  <si>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</si>
  <si>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</si>
  <si>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</si>
  <si>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</si>
  <si>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</si>
  <si>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</si>
  <si>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</si>
  <si>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</si>
  <si>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</si>
  <si>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</si>
  <si>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</si>
  <si>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</si>
  <si>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</si>
  <si>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</si>
  <si>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</si>
  <si>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</si>
  <si>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</si>
  <si>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</si>
  <si>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</si>
  <si>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</si>
  <si>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</si>
  <si>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</si>
  <si>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</si>
  <si>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</si>
  <si>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</si>
  <si>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</si>
  <si>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</si>
  <si>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</si>
  <si>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</si>
  <si>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</si>
  <si>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</si>
  <si>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</si>
  <si>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</si>
  <si>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</si>
  <si>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</si>
  <si>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</si>
  <si>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</si>
  <si>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</si>
  <si>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</si>
  <si>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</si>
  <si>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</si>
  <si>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</si>
  <si>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</si>
  <si>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</si>
  <si>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</si>
  <si>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</si>
  <si>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</si>
  <si>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</si>
  <si>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</si>
  <si>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</si>
  <si>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</si>
  <si>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</si>
  <si>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</si>
  <si>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</si>
  <si>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</si>
  <si>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</si>
  <si>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</si>
  <si>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</si>
  <si>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</si>
  <si>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</si>
  <si>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</si>
  <si>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</si>
  <si>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</si>
  <si>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</si>
  <si>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</si>
  <si>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</si>
  <si>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</si>
  <si>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</si>
  <si>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</si>
  <si>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</si>
  <si>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</si>
  <si>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</si>
  <si>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</si>
  <si>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</si>
  <si>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</si>
  <si>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</si>
  <si>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</si>
  <si>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</si>
  <si>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</si>
  <si>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</si>
  <si>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</si>
  <si>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</si>
  <si>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</si>
  <si>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</si>
  <si>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</si>
  <si>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</si>
  <si>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</si>
  <si>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</si>
  <si>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</si>
  <si>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</si>
  <si>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</si>
  <si>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</si>
  <si>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</si>
  <si>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</si>
  <si>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</si>
  <si>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</si>
  <si>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</si>
  <si>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</si>
  <si>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</si>
  <si>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</si>
  <si>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</si>
  <si>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</si>
  <si>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</si>
  <si>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</si>
  <si>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</si>
  <si>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</si>
  <si>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</si>
  <si>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</si>
  <si>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</si>
  <si>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</si>
  <si>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</si>
  <si>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</si>
  <si>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</si>
  <si>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</si>
  <si>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</si>
  <si>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</si>
  <si>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</si>
  <si>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</si>
  <si>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</si>
  <si>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</si>
  <si>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</si>
  <si>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</si>
  <si>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</si>
  <si>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</si>
  <si>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</si>
  <si>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</si>
  <si>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</si>
  <si>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</si>
  <si>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</si>
  <si>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</si>
  <si>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</si>
  <si>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</si>
  <si>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</si>
  <si>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</si>
  <si>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</si>
  <si>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</si>
  <si>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</si>
  <si>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</si>
  <si>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</si>
  <si>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</si>
  <si>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</si>
  <si>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</si>
  <si>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</si>
  <si>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</si>
  <si>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</si>
  <si>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</si>
  <si>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</si>
  <si>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</si>
  <si>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</si>
  <si>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</si>
  <si>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</si>
  <si>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</si>
  <si>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</si>
  <si>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</si>
  <si>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</si>
  <si>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</si>
  <si>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</si>
  <si>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</si>
  <si>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</si>
  <si>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</si>
  <si>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</si>
  <si>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</si>
  <si>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</si>
  <si>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</si>
  <si>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</si>
  <si>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</si>
  <si>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</si>
  <si>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</si>
  <si>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</si>
  <si>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</si>
  <si>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</si>
  <si>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</si>
  <si>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</si>
  <si>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</si>
  <si>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</si>
  <si>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</si>
  <si>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</si>
  <si>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</si>
  <si>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</si>
  <si>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</si>
  <si>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</si>
  <si>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</si>
  <si>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</si>
  <si>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</si>
  <si>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</si>
  <si>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</si>
  <si>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</si>
  <si>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</si>
  <si>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</si>
  <si>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</si>
  <si>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</si>
  <si>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</si>
  <si>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</si>
  <si>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</si>
  <si>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</si>
  <si>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</si>
  <si>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</si>
  <si>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</si>
  <si>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</si>
  <si>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</si>
  <si>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</si>
  <si>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</si>
  <si>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</si>
  <si>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</si>
  <si>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</si>
  <si>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</si>
  <si>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</si>
  <si>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</si>
  <si>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</si>
  <si>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</si>
  <si>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</si>
  <si>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</si>
  <si>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</si>
  <si>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</si>
  <si>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</si>
  <si>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</si>
  <si>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</si>
  <si>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</si>
  <si>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</si>
  <si>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</si>
  <si>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</si>
  <si>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</si>
  <si>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</si>
  <si>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</si>
  <si>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</si>
  <si>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</si>
  <si>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</si>
  <si>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</si>
  <si>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</si>
  <si>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</si>
  <si>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</si>
  <si>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</si>
  <si>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</si>
  <si>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</si>
  <si>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</si>
  <si>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</si>
  <si>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</si>
  <si>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</si>
  <si>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</si>
  <si>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</si>
  <si>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</si>
  <si>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</si>
  <si>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</si>
  <si>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</si>
  <si>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</si>
  <si>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</si>
  <si>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</si>
  <si>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</si>
  <si>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</si>
  <si>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</si>
  <si>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</si>
  <si>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</si>
  <si>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</si>
  <si>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</si>
  <si>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</si>
  <si>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</si>
  <si>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</si>
  <si>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</si>
  <si>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</si>
  <si>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</si>
  <si>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</si>
  <si>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</si>
  <si>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</si>
  <si>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</si>
  <si>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</si>
  <si>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</si>
  <si>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</si>
  <si>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</si>
  <si>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</si>
  <si>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</si>
  <si>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</si>
  <si>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</si>
  <si>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</si>
  <si>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</si>
  <si>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</si>
  <si>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</si>
  <si>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</si>
  <si>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</si>
  <si>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</si>
  <si>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</si>
  <si>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</si>
  <si>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</si>
  <si>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</si>
  <si>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</si>
  <si>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</si>
  <si>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</si>
  <si>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</si>
  <si>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</si>
  <si>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</si>
  <si>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</si>
  <si>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</si>
  <si>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</si>
  <si>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</si>
  <si>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</si>
  <si>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</si>
  <si>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</si>
  <si>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</si>
  <si>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</si>
  <si>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</si>
  <si>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</si>
  <si>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</si>
  <si>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</si>
  <si>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</si>
  <si>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</si>
  <si>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</si>
  <si>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</si>
  <si>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</si>
  <si>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</si>
  <si>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</si>
  <si>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</si>
  <si>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</si>
  <si>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</si>
  <si>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</si>
  <si>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</si>
  <si>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</si>
  <si>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</si>
  <si>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</si>
  <si>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</si>
  <si>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</si>
  <si>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</si>
  <si>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</si>
  <si>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</si>
  <si>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</si>
  <si>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</si>
  <si>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</si>
  <si>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</si>
  <si>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</si>
  <si>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</si>
  <si>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</si>
  <si>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</si>
  <si>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</si>
  <si>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</si>
  <si>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</si>
  <si>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</si>
  <si>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</si>
  <si>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</si>
  <si>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</si>
  <si>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</si>
  <si>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</si>
  <si>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</si>
  <si>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</si>
  <si>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</si>
  <si>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</si>
  <si>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</si>
  <si>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</si>
  <si>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</si>
  <si>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</si>
  <si>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</si>
  <si>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</si>
  <si>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</si>
  <si>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</si>
  <si>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</si>
  <si>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</si>
  <si>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</si>
  <si>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</si>
  <si>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</si>
  <si>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</si>
  <si>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</si>
  <si>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</si>
  <si>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</si>
  <si>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</si>
  <si>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</si>
  <si>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</si>
  <si>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</si>
  <si>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</si>
  <si>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</si>
  <si>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</si>
  <si>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</si>
  <si>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</si>
  <si>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</si>
  <si>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</si>
  <si>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</si>
  <si>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</si>
  <si>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</si>
  <si>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</si>
  <si>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</si>
  <si>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</si>
  <si>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</si>
  <si>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</si>
  <si>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</si>
  <si>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</si>
  <si>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</si>
  <si>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</si>
  <si>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</si>
  <si>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</si>
  <si>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</si>
  <si>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</si>
  <si>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</si>
  <si>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</si>
  <si>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</si>
  <si>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</si>
  <si>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</si>
  <si>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</si>
  <si>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</si>
  <si>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</si>
  <si>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</si>
  <si>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</si>
  <si>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</si>
  <si>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</si>
  <si>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</si>
  <si>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</si>
  <si>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</si>
  <si>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</si>
  <si>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</si>
  <si>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</si>
  <si>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</si>
  <si>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</si>
  <si>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</si>
  <si>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</si>
  <si>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</si>
  <si>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</si>
  <si>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</si>
  <si>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</si>
  <si>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</si>
  <si>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</si>
  <si>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</si>
  <si>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</si>
  <si>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</si>
  <si>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</si>
  <si>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</si>
  <si>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</si>
  <si>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</si>
  <si>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</si>
  <si>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</si>
  <si>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</si>
  <si>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</si>
  <si>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</si>
  <si>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</si>
  <si>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</si>
  <si>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</si>
  <si>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</si>
  <si>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</si>
  <si>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</si>
  <si>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</si>
  <si>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</si>
  <si>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</si>
  <si>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</si>
  <si>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</si>
  <si>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</si>
  <si>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</si>
  <si>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</si>
  <si>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</si>
  <si>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</si>
  <si>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</si>
  <si>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</si>
  <si>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</si>
  <si>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</si>
  <si>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</si>
  <si>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</si>
  <si>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</si>
  <si>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</si>
  <si>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</si>
  <si>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</si>
  <si>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</si>
  <si>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</si>
  <si>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</si>
  <si>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</si>
  <si>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</si>
  <si>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</si>
  <si>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</si>
  <si>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</si>
  <si>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</si>
  <si>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</si>
  <si>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</si>
  <si>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</si>
  <si>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</si>
  <si>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</si>
  <si>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</si>
  <si>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</si>
  <si>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</si>
  <si>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</si>
  <si>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</si>
  <si>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</si>
  <si>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</si>
  <si>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</si>
  <si>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</si>
  <si>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</si>
  <si>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</si>
  <si>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</si>
  <si>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</si>
  <si>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</si>
  <si>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</si>
  <si>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</si>
  <si>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</si>
  <si>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</si>
  <si>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</si>
  <si>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</si>
  <si>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</si>
  <si>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</si>
  <si>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</si>
  <si>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</si>
  <si>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</si>
  <si>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</si>
  <si>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</si>
  <si>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</si>
  <si>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</si>
  <si>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</si>
  <si>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</si>
  <si>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</si>
  <si>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</si>
  <si>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</si>
  <si>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</si>
  <si>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</si>
  <si>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</si>
  <si>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</si>
  <si>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</si>
  <si>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</si>
  <si>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</si>
  <si>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</si>
  <si>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</si>
  <si>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</si>
  <si>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</si>
  <si>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</si>
  <si>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</si>
  <si>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</si>
  <si>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</si>
  <si>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</si>
  <si>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</si>
  <si>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</si>
  <si>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</si>
  <si>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</si>
  <si>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</si>
  <si>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</si>
  <si>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</si>
  <si>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</si>
  <si>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</si>
  <si>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</si>
  <si>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</si>
  <si>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</si>
  <si>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</si>
  <si>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</si>
  <si>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</si>
  <si>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</si>
  <si>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</si>
  <si>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</si>
  <si>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</si>
  <si>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</si>
  <si>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</si>
  <si>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</si>
  <si>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</si>
  <si>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</si>
  <si>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</si>
  <si>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</si>
  <si>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</si>
  <si>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</si>
  <si>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</si>
  <si>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</si>
  <si>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</si>
  <si>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</si>
  <si>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</si>
  <si>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</si>
  <si>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</si>
  <si>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</si>
  <si>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</si>
  <si>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</si>
  <si>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</si>
  <si>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</si>
  <si>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</si>
  <si>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</si>
  <si>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</si>
  <si>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</si>
  <si>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</si>
  <si>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</si>
  <si>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</si>
  <si>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</si>
  <si>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</si>
  <si>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</si>
  <si>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</si>
  <si>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</si>
  <si>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</si>
  <si>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</si>
  <si>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</si>
  <si>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</si>
  <si>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</si>
  <si>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</si>
  <si>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</si>
  <si>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</si>
  <si>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</si>
  <si>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</si>
  <si>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</si>
  <si>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</si>
  <si>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</si>
  <si>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</si>
  <si>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</si>
  <si>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</si>
  <si>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</si>
  <si>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</si>
  <si>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</si>
  <si>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</si>
  <si>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</si>
  <si>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</si>
  <si>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</si>
  <si>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</si>
  <si>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</si>
  <si>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</si>
  <si>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</si>
  <si>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</si>
  <si>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</si>
  <si>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</si>
  <si>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</si>
  <si>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</si>
  <si>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</si>
  <si>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</si>
  <si>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</si>
  <si>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</si>
  <si>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</si>
  <si>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</si>
  <si>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</si>
  <si>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</si>
  <si>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</si>
  <si>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</si>
  <si>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</si>
  <si>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</si>
  <si>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</si>
  <si>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</si>
  <si>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</si>
  <si>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</si>
  <si>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</si>
  <si>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</si>
  <si>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</si>
  <si>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</si>
  <si>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</si>
  <si>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</si>
  <si>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</si>
  <si>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</si>
  <si>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</si>
  <si>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</si>
  <si>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</si>
  <si>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</si>
  <si>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</si>
  <si>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</si>
  <si>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</si>
  <si>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</si>
  <si>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</si>
  <si>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</si>
  <si>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</si>
  <si>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</si>
  <si>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</si>
  <si>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</si>
  <si>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</si>
  <si>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</si>
  <si>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</si>
  <si>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</si>
  <si>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</si>
  <si>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</si>
  <si>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</si>
  <si>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</si>
  <si>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</si>
  <si>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</si>
  <si>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</si>
  <si>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</si>
  <si>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</si>
  <si>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</si>
  <si>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</si>
  <si>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</si>
  <si>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</si>
  <si>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</si>
  <si>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</si>
  <si>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</si>
  <si>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</si>
  <si>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</si>
  <si>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</si>
  <si>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</si>
  <si>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</si>
  <si>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</si>
  <si>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</si>
  <si>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</si>
  <si>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</si>
  <si>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</si>
  <si>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</si>
  <si>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</si>
  <si>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</si>
  <si>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</si>
  <si>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</si>
  <si>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</si>
  <si>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</si>
  <si>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</si>
  <si>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</si>
  <si>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</si>
  <si>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</si>
  <si>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</si>
  <si>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</si>
  <si>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</si>
  <si>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</si>
  <si>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</si>
  <si>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</si>
  <si>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</si>
  <si>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</si>
  <si>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</si>
  <si>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</si>
  <si>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</si>
  <si>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</si>
  <si>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</si>
  <si>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</si>
  <si>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</si>
  <si>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</si>
  <si>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</si>
  <si>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</si>
  <si>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</si>
  <si>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</si>
  <si>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</si>
  <si>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</si>
  <si>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</si>
  <si>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</si>
  <si>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</si>
  <si>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</si>
  <si>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</si>
  <si>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</si>
  <si>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</si>
  <si>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</si>
  <si>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</si>
  <si>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</si>
  <si>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</si>
  <si>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</si>
  <si>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</si>
  <si>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</si>
  <si>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</si>
  <si>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</si>
  <si>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</si>
  <si>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</si>
  <si>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</si>
  <si>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</si>
  <si>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</si>
  <si>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</si>
  <si>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</si>
  <si>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</si>
  <si>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</si>
  <si>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</si>
  <si>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</si>
  <si>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</si>
  <si>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</si>
  <si>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</si>
  <si>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</si>
  <si>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</si>
  <si>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</si>
  <si>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</si>
  <si>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</si>
  <si>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</si>
  <si>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</si>
  <si>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</si>
  <si>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</si>
  <si>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</si>
  <si>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</si>
  <si>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</si>
  <si>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</si>
  <si>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</si>
  <si>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</si>
  <si>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</si>
  <si>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</si>
  <si>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</si>
  <si>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</si>
  <si>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</si>
  <si>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</si>
  <si>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</si>
  <si>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</si>
  <si>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</si>
  <si>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</si>
  <si>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</si>
  <si>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</si>
  <si>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</si>
  <si>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</si>
  <si>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</si>
  <si>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</si>
  <si>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</si>
  <si>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</si>
  <si>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</si>
  <si>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</si>
  <si>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</si>
  <si>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</si>
  <si>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</si>
  <si>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</si>
  <si>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</si>
  <si>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</si>
  <si>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</si>
  <si>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</si>
  <si>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</si>
  <si>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</si>
  <si>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</si>
  <si>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</si>
  <si>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</si>
  <si>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</si>
  <si>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</si>
  <si>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</si>
  <si>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</si>
  <si>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</si>
  <si>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</si>
  <si>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</si>
  <si>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</si>
  <si>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</si>
  <si>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</si>
  <si>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</si>
  <si>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</si>
  <si>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</si>
  <si>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</si>
  <si>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</si>
  <si>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</si>
  <si>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</si>
  <si>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</si>
  <si>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</si>
  <si>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</si>
  <si>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</si>
  <si>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</si>
  <si>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</si>
  <si>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</si>
  <si>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</si>
  <si>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</si>
  <si>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</si>
  <si>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</si>
  <si>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</si>
  <si>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</si>
  <si>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</si>
  <si>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</si>
  <si>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</si>
  <si>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</si>
  <si>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</si>
  <si>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</si>
  <si>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</si>
  <si>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</si>
  <si>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</si>
  <si>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</si>
  <si>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</si>
  <si>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</si>
  <si>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</si>
  <si>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</si>
  <si>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</si>
  <si>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</si>
  <si>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</si>
  <si>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</si>
  <si>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</si>
  <si>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</si>
  <si>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</si>
  <si>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</si>
  <si>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</si>
  <si>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</si>
  <si>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</si>
  <si>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</si>
  <si>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</si>
  <si>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</si>
  <si>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</si>
  <si>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</si>
  <si>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</si>
  <si>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</si>
  <si>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</si>
  <si>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</si>
  <si>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</si>
  <si>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</si>
  <si>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</si>
  <si>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</si>
  <si>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</si>
  <si>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</si>
  <si>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</si>
  <si>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</si>
  <si>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</si>
  <si>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</si>
  <si>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</si>
  <si>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</si>
  <si>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</si>
  <si>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</si>
  <si>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</si>
  <si>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</si>
  <si>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</si>
  <si>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</si>
  <si>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</si>
  <si>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</si>
  <si>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</si>
  <si>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</si>
  <si>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</si>
  <si>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</si>
  <si>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</si>
  <si>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</si>
  <si>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</si>
  <si>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</si>
  <si>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</si>
  <si>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</si>
  <si>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</si>
  <si>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</si>
  <si>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</si>
  <si>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</si>
  <si>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</si>
  <si>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</si>
  <si>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</si>
  <si>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</si>
  <si>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</si>
  <si>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</si>
  <si>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</si>
  <si>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</si>
  <si>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</si>
  <si>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</si>
  <si>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</si>
  <si>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</si>
  <si>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</si>
  <si>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</si>
  <si>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</si>
  <si>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</si>
  <si>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</si>
  <si>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</si>
  <si>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</si>
  <si>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</si>
  <si>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</si>
  <si>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</si>
  <si>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</si>
  <si>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</si>
  <si>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</si>
  <si>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</si>
  <si>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</si>
  <si>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</si>
  <si>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</si>
  <si>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</si>
  <si>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</si>
  <si>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</si>
  <si>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</si>
  <si>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</si>
  <si>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</si>
  <si>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</si>
  <si>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</si>
  <si>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</si>
  <si>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</si>
  <si>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</si>
  <si>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</si>
  <si>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</si>
  <si>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</si>
  <si>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</si>
  <si>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</si>
  <si>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</si>
  <si>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</si>
  <si>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</si>
  <si>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</si>
  <si>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</si>
  <si>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</si>
  <si>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</si>
  <si>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</si>
  <si>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</si>
  <si>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</si>
  <si>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</si>
  <si>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</si>
  <si>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</si>
  <si>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</si>
  <si>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</si>
  <si>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</si>
  <si>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</si>
  <si>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</si>
  <si>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</si>
  <si>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</si>
  <si>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</si>
  <si>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</si>
  <si>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</si>
  <si>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</si>
  <si>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</si>
  <si>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</si>
  <si>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</si>
  <si>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</si>
  <si>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</si>
  <si>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</si>
  <si>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</si>
  <si>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</si>
  <si>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</si>
  <si>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</si>
  <si>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</si>
  <si>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</si>
  <si>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</si>
  <si>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</si>
  <si>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</si>
  <si>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</si>
  <si>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</si>
  <si>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</si>
  <si>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</si>
  <si>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</si>
  <si>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</si>
  <si>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</si>
  <si>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</si>
  <si>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</si>
  <si>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</si>
  <si>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</si>
  <si>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</si>
  <si>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</si>
  <si>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</si>
  <si>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</si>
  <si>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</si>
  <si>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</si>
  <si>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</si>
  <si>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</si>
  <si>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</si>
  <si>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</si>
  <si>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</si>
  <si>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</si>
  <si>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</si>
  <si>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</si>
  <si>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</si>
  <si>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</si>
  <si>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</si>
  <si>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</si>
  <si>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</si>
  <si>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</si>
  <si>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</si>
  <si>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</si>
  <si>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</si>
  <si>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</si>
  <si>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</si>
  <si>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</si>
  <si>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</si>
  <si>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</si>
  <si>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</si>
  <si>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</si>
  <si>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</si>
  <si>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</si>
  <si>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</si>
  <si>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</si>
  <si>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</si>
  <si>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</si>
  <si>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</si>
  <si>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</si>
  <si>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</si>
  <si>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</si>
  <si>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</si>
  <si>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</si>
  <si>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</si>
  <si>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</si>
  <si>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</si>
  <si>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</si>
  <si>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</si>
  <si>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</si>
  <si>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</si>
  <si>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</si>
  <si>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</si>
  <si>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</si>
  <si>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</si>
  <si>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</si>
  <si>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</si>
  <si>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</si>
  <si>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</si>
  <si>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</si>
  <si>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</si>
  <si>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</si>
  <si>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</si>
  <si>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</si>
  <si>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</si>
  <si>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</si>
  <si>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</si>
  <si>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</si>
  <si>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</si>
  <si>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</si>
  <si>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</si>
  <si>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</si>
  <si>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</si>
  <si>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</si>
  <si>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</si>
  <si>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</si>
  <si>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</si>
  <si>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</si>
  <si>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</si>
  <si>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</si>
  <si>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</si>
  <si>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</si>
  <si>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</si>
  <si>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</si>
  <si>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</si>
  <si>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</si>
  <si>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</si>
  <si>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</si>
  <si>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</si>
  <si>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</si>
  <si>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</si>
  <si>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</si>
  <si>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</si>
  <si>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</si>
  <si>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</si>
  <si>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</si>
  <si>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</si>
  <si>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</si>
  <si>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</si>
  <si>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</si>
  <si>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</si>
  <si>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</si>
  <si>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</si>
  <si>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</si>
  <si>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</si>
  <si>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</si>
  <si>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</si>
  <si>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</si>
  <si>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</si>
  <si>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</si>
  <si>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</si>
  <si>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</si>
  <si>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</si>
  <si>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</si>
  <si>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</si>
  <si>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</si>
  <si>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</si>
  <si>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</si>
  <si>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</si>
  <si>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</si>
  <si>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</si>
  <si>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</si>
  <si>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</si>
  <si>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</si>
  <si>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</si>
  <si>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</si>
  <si>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</si>
  <si>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</si>
  <si>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</si>
  <si>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</si>
  <si>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</si>
  <si>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</si>
  <si>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</si>
  <si>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</si>
  <si>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</si>
  <si>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</si>
  <si>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</si>
  <si>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</si>
  <si>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</si>
  <si>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</si>
  <si>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</si>
  <si>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</si>
  <si>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</si>
  <si>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</si>
  <si>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</si>
  <si>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</si>
  <si>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</si>
  <si>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</si>
  <si>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</si>
  <si>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</si>
  <si>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</si>
  <si>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</si>
  <si>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</si>
  <si>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</si>
  <si>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</si>
  <si>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</si>
  <si>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</si>
  <si>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</si>
  <si>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</si>
  <si>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</si>
  <si>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</si>
  <si>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</si>
  <si>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</si>
  <si>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</si>
  <si>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</si>
  <si>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</si>
  <si>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</si>
  <si>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</si>
  <si>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</si>
  <si>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</si>
  <si>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</si>
  <si>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</si>
  <si>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</si>
  <si>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</si>
  <si>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</si>
  <si>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</si>
  <si>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</si>
  <si>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</si>
  <si>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</si>
  <si>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</si>
  <si>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</si>
  <si>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</si>
  <si>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</si>
  <si>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</si>
  <si>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</si>
  <si>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</si>
  <si>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</si>
  <si>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</si>
  <si>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</si>
  <si>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</si>
  <si>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</si>
  <si>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</si>
  <si>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</si>
  <si>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</si>
  <si>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</si>
  <si>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</si>
  <si>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</si>
  <si>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</si>
  <si>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</si>
  <si>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</si>
  <si>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</si>
  <si>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</si>
  <si>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</si>
  <si>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</si>
  <si>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</si>
  <si>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</si>
  <si>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</si>
  <si>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</si>
  <si>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</si>
  <si>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</si>
  <si>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</si>
  <si>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</si>
  <si>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</si>
  <si>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</si>
  <si>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</si>
  <si>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</si>
  <si>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</si>
  <si>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</si>
  <si>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</si>
  <si>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</si>
  <si>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</si>
  <si>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</si>
  <si>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</si>
  <si>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</si>
  <si>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</si>
  <si>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</si>
  <si>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</si>
  <si>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</si>
  <si>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</si>
  <si>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</si>
  <si>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</si>
  <si>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</si>
  <si>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</si>
  <si>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</si>
  <si>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</si>
  <si>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</si>
  <si>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</si>
  <si>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</si>
  <si>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</si>
  <si>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</si>
  <si>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</si>
  <si>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</si>
  <si>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</si>
  <si>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</si>
  <si>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</si>
  <si>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</si>
  <si>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</si>
  <si>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</si>
  <si>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</si>
  <si>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</si>
  <si>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</si>
  <si>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</si>
  <si>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</si>
  <si>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</si>
  <si>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</si>
  <si>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</si>
  <si>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</si>
  <si>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</si>
  <si>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</si>
  <si>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</si>
  <si>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</si>
  <si>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</si>
  <si>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</si>
  <si>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</si>
  <si>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</si>
  <si>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</si>
  <si>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</si>
  <si>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</si>
  <si>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</si>
  <si>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</si>
  <si>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</si>
  <si>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</si>
  <si>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</si>
  <si>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</si>
  <si>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</si>
  <si>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</si>
  <si>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</si>
  <si>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</si>
  <si>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</si>
  <si>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</si>
  <si>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</si>
  <si>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</si>
  <si>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</si>
  <si>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</si>
  <si>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</si>
  <si>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</si>
  <si>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</si>
  <si>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</si>
  <si>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</si>
  <si>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</si>
  <si>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</si>
  <si>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</si>
  <si>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</si>
  <si>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</si>
  <si>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</si>
  <si>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</si>
  <si>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</si>
  <si>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</si>
  <si>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</si>
  <si>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</si>
  <si>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</si>
  <si>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</si>
  <si>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</si>
  <si>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</si>
  <si>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</si>
  <si>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</si>
  <si>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</si>
  <si>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</si>
  <si>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</si>
  <si>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</si>
  <si>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</si>
  <si>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</si>
  <si>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</si>
  <si>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</si>
  <si>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</si>
  <si>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</si>
  <si>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</si>
  <si>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</si>
  <si>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</si>
  <si>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</si>
  <si>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</si>
  <si>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</si>
  <si>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</si>
  <si>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</si>
  <si>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</si>
  <si>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</si>
  <si>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</si>
  <si>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</si>
  <si>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</si>
  <si>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</si>
  <si>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</si>
  <si>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</si>
  <si>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</si>
  <si>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</si>
  <si>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</si>
  <si>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</si>
  <si>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</si>
  <si>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</si>
  <si>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</si>
  <si>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</si>
  <si>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</si>
  <si>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</si>
  <si>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</si>
  <si>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</si>
  <si>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</si>
  <si>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</si>
  <si>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</si>
  <si>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</si>
  <si>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</si>
  <si>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</si>
  <si>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</si>
  <si>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</si>
  <si>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</si>
  <si>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</si>
  <si>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</si>
  <si>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</si>
  <si>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</si>
  <si>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</si>
  <si>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</si>
  <si>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</si>
  <si>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</si>
  <si>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</si>
  <si>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</si>
  <si>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</si>
  <si>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</si>
  <si>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</si>
  <si>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</si>
  <si>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</si>
  <si>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</si>
  <si>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</si>
  <si>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</si>
  <si>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</si>
  <si>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</si>
  <si>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</si>
  <si>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</si>
  <si>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</si>
  <si>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</si>
  <si>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</si>
  <si>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</si>
  <si>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</si>
  <si>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</si>
  <si>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</si>
  <si>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</si>
  <si>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</si>
  <si>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</si>
  <si>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</si>
  <si>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</si>
  <si>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</si>
  <si>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</si>
  <si>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</si>
  <si>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</si>
  <si>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</si>
  <si>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</si>
  <si>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</si>
  <si>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</si>
  <si>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</si>
  <si>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</si>
  <si>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</si>
  <si>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</si>
  <si>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</si>
  <si>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</si>
  <si>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</si>
  <si>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</si>
  <si>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</si>
  <si>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</si>
  <si>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</si>
  <si>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</si>
  <si>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</si>
  <si>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</si>
  <si>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</si>
  <si>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</si>
  <si>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</si>
  <si>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</si>
  <si>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</si>
  <si>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</si>
  <si>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</si>
  <si>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</si>
  <si>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</si>
  <si>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</si>
  <si>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</si>
  <si>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</si>
  <si>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</si>
  <si>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</si>
  <si>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</si>
  <si>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</si>
  <si>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</si>
  <si>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</si>
  <si>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</si>
  <si>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</si>
  <si>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</si>
  <si>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</si>
  <si>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</si>
  <si>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</si>
  <si>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</si>
  <si>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</si>
  <si>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</si>
  <si>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</si>
  <si>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</si>
  <si>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</si>
  <si>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</si>
  <si>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</si>
  <si>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</si>
  <si>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</si>
  <si>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</si>
  <si>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</si>
  <si>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</si>
  <si>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</si>
  <si>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</si>
  <si>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</si>
  <si>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</si>
  <si>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</si>
  <si>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</si>
  <si>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</si>
  <si>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</si>
  <si>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</si>
  <si>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</si>
  <si>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</si>
  <si>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</si>
  <si>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</si>
  <si>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</si>
  <si>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</si>
  <si>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</si>
  <si>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</si>
  <si>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</si>
  <si>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</si>
  <si>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</si>
  <si>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</si>
  <si>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</si>
  <si>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</si>
  <si>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</si>
  <si>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</si>
  <si>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</si>
  <si>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</si>
  <si>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</si>
  <si>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</si>
  <si>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</si>
  <si>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</si>
  <si>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</si>
  <si>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</si>
  <si>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</si>
  <si>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</si>
  <si>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</si>
  <si>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</si>
  <si>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</si>
  <si>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</si>
  <si>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</si>
  <si>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</si>
  <si>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</si>
  <si>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</si>
  <si>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</si>
  <si>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</si>
  <si>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</si>
  <si>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</si>
  <si>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</si>
  <si>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</si>
  <si>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</si>
  <si>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</si>
  <si>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</si>
  <si>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</si>
  <si>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</si>
  <si>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</si>
  <si>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</si>
  <si>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</si>
  <si>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</si>
  <si>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</si>
  <si>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</si>
  <si>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</si>
  <si>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</si>
  <si>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</si>
  <si>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</si>
  <si>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</si>
  <si>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</si>
  <si>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</si>
  <si>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</si>
  <si>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</si>
  <si>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</si>
  <si>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</si>
  <si>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</si>
  <si>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</si>
  <si>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</si>
  <si>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</si>
  <si>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</si>
  <si>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</si>
  <si>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</si>
  <si>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</si>
  <si>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</si>
  <si>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</si>
  <si>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</si>
  <si>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</si>
  <si>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</si>
  <si>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</si>
  <si>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</si>
  <si>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</si>
  <si>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</si>
  <si>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</si>
  <si>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</si>
  <si>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</si>
  <si>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</si>
  <si>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</si>
  <si>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</si>
  <si>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</si>
  <si>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</si>
  <si>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</si>
  <si>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</si>
  <si>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</si>
  <si>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</si>
  <si>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</si>
  <si>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</si>
  <si>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</si>
  <si>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</si>
  <si>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</si>
  <si>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</si>
  <si>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</si>
  <si>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</si>
  <si>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</si>
  <si>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</si>
  <si>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</si>
  <si>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</si>
  <si>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</si>
  <si>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</si>
  <si>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</si>
  <si>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</si>
  <si>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</si>
  <si>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</si>
  <si>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</si>
  <si>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</si>
  <si>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</si>
  <si>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</si>
  <si>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</si>
  <si>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</si>
  <si>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</si>
  <si>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</si>
  <si>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</si>
  <si>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</si>
  <si>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</si>
  <si>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</si>
  <si>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</si>
  <si>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</si>
  <si>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</si>
  <si>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</si>
  <si>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</si>
  <si>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</si>
  <si>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</si>
  <si>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</si>
  <si>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</si>
  <si>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</si>
  <si>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</si>
  <si>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</si>
  <si>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</si>
  <si>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</si>
  <si>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</si>
  <si>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</si>
  <si>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</si>
  <si>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</si>
  <si>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</si>
  <si>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</si>
  <si>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</si>
  <si>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</si>
  <si>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</si>
  <si>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</si>
  <si>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</si>
  <si>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</si>
  <si>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</si>
  <si>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</si>
  <si>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</si>
  <si>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</si>
  <si>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</si>
  <si>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</si>
  <si>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</si>
  <si>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</si>
  <si>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</si>
  <si>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</si>
  <si>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</si>
  <si>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</si>
  <si>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</si>
  <si>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</si>
  <si>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</si>
  <si>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</si>
  <si>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</si>
  <si>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</si>
  <si>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</si>
  <si>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</si>
  <si>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</si>
  <si>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</si>
  <si>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</si>
  <si>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</si>
  <si>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</si>
  <si>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</si>
  <si>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</si>
  <si>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</si>
  <si>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</si>
  <si>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</si>
  <si>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</si>
  <si>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</si>
  <si>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</si>
  <si>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</si>
  <si>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</si>
  <si>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</si>
  <si>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</si>
  <si>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</si>
  <si>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</si>
  <si>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</si>
  <si>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</si>
  <si>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</si>
  <si>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</si>
  <si>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</si>
  <si>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</si>
  <si>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</si>
  <si>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</si>
  <si>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</si>
  <si>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</si>
  <si>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</si>
  <si>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</si>
  <si>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</si>
  <si>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</si>
  <si>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</si>
  <si>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</si>
  <si>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</si>
  <si>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</si>
  <si>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</si>
  <si>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</si>
  <si>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</si>
  <si>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</si>
  <si>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</si>
  <si>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</si>
  <si>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</si>
  <si>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</si>
  <si>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</si>
  <si>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</si>
  <si>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</si>
  <si>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</si>
  <si>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</si>
  <si>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</si>
  <si>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</si>
  <si>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</si>
  <si>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</si>
  <si>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</si>
  <si>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</si>
  <si>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</si>
  <si>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</si>
  <si>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</si>
  <si>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</si>
  <si>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</si>
  <si>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</si>
  <si>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</si>
  <si>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</si>
  <si>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</si>
  <si>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</si>
  <si>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</si>
  <si>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</si>
  <si>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</si>
  <si>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</si>
  <si>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</si>
  <si>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</si>
  <si>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</si>
  <si>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</si>
  <si>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</si>
  <si>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</si>
  <si>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</si>
  <si>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</si>
  <si>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</si>
  <si>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</si>
  <si>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</si>
  <si>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</si>
  <si>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</si>
  <si>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</si>
  <si>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</si>
  <si>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</si>
  <si>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</si>
  <si>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</si>
  <si>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</si>
  <si>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</si>
  <si>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</si>
  <si>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</si>
  <si>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</si>
  <si>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</si>
  <si>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</si>
  <si>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</si>
  <si>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</si>
  <si>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</si>
  <si>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</si>
  <si>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</si>
  <si>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</si>
  <si>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</si>
  <si>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</si>
  <si>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</si>
  <si>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</si>
  <si>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</si>
  <si>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</si>
  <si>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</si>
  <si>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</si>
  <si>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</si>
  <si>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</si>
  <si>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</si>
  <si>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</si>
  <si>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</si>
  <si>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</si>
  <si>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</si>
  <si>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</si>
  <si>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</si>
  <si>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</si>
  <si>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</si>
  <si>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</si>
  <si>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</si>
  <si>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</si>
  <si>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</si>
  <si>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</si>
  <si>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</si>
  <si>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</si>
  <si>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</si>
  <si>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</si>
  <si>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</si>
  <si>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</si>
  <si>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</si>
  <si>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</si>
  <si>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</si>
  <si>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</si>
  <si>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</si>
  <si>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</si>
  <si>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</si>
  <si>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</si>
  <si>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</si>
  <si>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</si>
  <si>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</si>
  <si>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</si>
  <si>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</si>
  <si>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</si>
  <si>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</si>
  <si>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</si>
  <si>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</si>
  <si>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</si>
  <si>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</si>
  <si>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</si>
  <si>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</si>
  <si>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</si>
  <si>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</si>
  <si>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</si>
  <si>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</si>
  <si>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</si>
  <si>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</si>
  <si>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</si>
  <si>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</si>
  <si>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</si>
  <si>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</si>
  <si>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</si>
  <si>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</si>
  <si>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</si>
  <si>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</si>
  <si>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</si>
  <si>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</si>
  <si>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</si>
  <si>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</si>
  <si>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</si>
  <si>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</si>
  <si>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</si>
  <si>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</si>
  <si>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</si>
  <si>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</si>
  <si>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</si>
  <si>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</si>
  <si>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</si>
  <si>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</si>
  <si>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</si>
  <si>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</si>
  <si>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</si>
  <si>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</si>
  <si>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</si>
  <si>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</si>
  <si>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</si>
  <si>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</si>
  <si>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</si>
  <si>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</si>
  <si>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</si>
  <si>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</si>
  <si>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</si>
  <si>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</si>
  <si>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</si>
  <si>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</si>
  <si>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</si>
  <si>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</si>
  <si>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</si>
  <si>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</si>
  <si>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</si>
  <si>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</si>
  <si>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</si>
  <si>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</si>
  <si>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</si>
  <si>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</si>
  <si>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</si>
  <si>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</si>
  <si>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</si>
  <si>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</si>
  <si>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</si>
  <si>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</si>
  <si>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</si>
  <si>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</si>
  <si>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</si>
  <si>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</si>
  <si>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</si>
  <si>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</si>
  <si>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</si>
  <si>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</si>
  <si>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</si>
  <si>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</si>
  <si>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</si>
  <si>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</si>
  <si>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</si>
  <si>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</si>
  <si>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</si>
  <si>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</si>
  <si>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</si>
  <si>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</si>
  <si>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</si>
  <si>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</si>
  <si>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</si>
  <si>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</si>
  <si>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</si>
  <si>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</si>
  <si>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</si>
  <si>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</si>
  <si>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</si>
  <si>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</si>
  <si>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</si>
  <si>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</si>
  <si>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</si>
  <si>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</si>
  <si>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</si>
  <si>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</si>
  <si>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</si>
  <si>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</si>
  <si>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</si>
  <si>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</si>
  <si>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</si>
  <si>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</si>
  <si>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</si>
  <si>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</si>
  <si>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</si>
  <si>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</si>
  <si>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</si>
  <si>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</si>
  <si>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</si>
  <si>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</si>
  <si>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</si>
  <si>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</si>
  <si>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</si>
  <si>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</si>
  <si>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</si>
  <si>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</si>
  <si>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</si>
  <si>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</si>
  <si>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</si>
  <si>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</si>
  <si>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</si>
  <si>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</si>
  <si>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</si>
  <si>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</si>
  <si>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</si>
  <si>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</si>
  <si>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</si>
  <si>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</si>
  <si>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</si>
  <si>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</si>
  <si>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</si>
  <si>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</si>
  <si>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</si>
  <si>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</si>
  <si>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</si>
  <si>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</si>
  <si>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</si>
  <si>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</si>
  <si>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</si>
  <si>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</si>
  <si>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</si>
  <si>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</si>
  <si>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</si>
  <si>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</si>
  <si>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</si>
  <si>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</si>
  <si>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</si>
  <si>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</si>
  <si>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</si>
  <si>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</si>
  <si>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</si>
  <si>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</si>
  <si>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</si>
  <si>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</si>
  <si>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</si>
  <si>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</si>
  <si>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</si>
  <si>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</si>
  <si>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</si>
  <si>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</si>
  <si>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</si>
  <si>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</si>
  <si>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</si>
  <si>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</si>
  <si>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</si>
  <si>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</si>
  <si>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</si>
  <si>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</si>
  <si>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</si>
  <si>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</si>
  <si>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</si>
  <si>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</si>
  <si>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</si>
  <si>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</si>
  <si>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</si>
  <si>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</si>
  <si>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</si>
  <si>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</si>
  <si>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</si>
  <si>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</si>
  <si>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</si>
  <si>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</si>
  <si>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</si>
  <si>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</si>
  <si>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</si>
  <si>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</si>
  <si>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</si>
  <si>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</si>
  <si>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</si>
  <si>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</si>
  <si>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</si>
  <si>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</si>
  <si>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</si>
  <si>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</si>
  <si>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</si>
  <si>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</si>
  <si>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</si>
  <si>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</si>
  <si>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</si>
  <si>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</si>
  <si>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</si>
  <si>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</si>
  <si>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</si>
  <si>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</si>
  <si>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</si>
  <si>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</si>
  <si>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</si>
  <si>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</si>
  <si>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</si>
  <si>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</si>
  <si>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</si>
  <si>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</si>
  <si>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</si>
  <si>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</si>
  <si>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</si>
  <si>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</si>
  <si>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</si>
  <si>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</si>
  <si>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</si>
  <si>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</si>
  <si>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</si>
  <si>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</si>
  <si>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</si>
  <si>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</si>
  <si>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</si>
  <si>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</si>
  <si>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</si>
  <si>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</si>
  <si>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</si>
  <si>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</si>
  <si>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</si>
  <si>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</si>
  <si>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</si>
  <si>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</si>
  <si>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</si>
  <si>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</si>
  <si>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</si>
  <si>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</si>
  <si>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</si>
  <si>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</si>
  <si>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</si>
  <si>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</si>
  <si>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</si>
  <si>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</si>
  <si>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</si>
  <si>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</si>
  <si>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</si>
  <si>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</si>
  <si>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</si>
  <si>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</si>
  <si>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</si>
  <si>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</si>
  <si>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</si>
  <si>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</si>
  <si>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</si>
  <si>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</si>
  <si>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</si>
  <si>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</si>
  <si>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</si>
  <si>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</si>
  <si>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</si>
  <si>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</si>
  <si>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</si>
  <si>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</si>
  <si>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</si>
  <si>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</si>
  <si>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</si>
  <si>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</si>
  <si>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</si>
  <si>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</si>
  <si>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</si>
  <si>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</si>
  <si>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</si>
  <si>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</si>
  <si>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</si>
  <si>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</si>
  <si>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</si>
  <si>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</si>
  <si>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</si>
  <si>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</si>
  <si>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</si>
  <si>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</si>
  <si>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</si>
  <si>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</si>
  <si>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</si>
  <si>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</si>
  <si>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</si>
  <si>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</si>
  <si>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</si>
  <si>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</si>
  <si>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</si>
  <si>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</si>
  <si>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</si>
  <si>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</si>
  <si>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</si>
  <si>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</si>
  <si>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</si>
  <si>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</si>
  <si>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</si>
  <si>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</si>
  <si>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</si>
  <si>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</si>
  <si>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</si>
  <si>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</si>
  <si>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</si>
  <si>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</si>
  <si>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</si>
  <si>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</si>
  <si>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</si>
  <si>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</si>
  <si>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</si>
  <si>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</si>
  <si>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</si>
  <si>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</si>
  <si>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</si>
  <si>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</si>
  <si>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</si>
  <si>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</si>
  <si>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</si>
  <si>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</si>
  <si>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</si>
  <si>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</si>
  <si>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</si>
  <si>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</si>
  <si>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</si>
  <si>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</si>
  <si>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</si>
  <si>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</si>
  <si>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</si>
  <si>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</si>
  <si>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</si>
  <si>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</si>
  <si>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</si>
  <si>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</si>
  <si>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</si>
  <si>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</si>
  <si>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</si>
  <si>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</si>
  <si>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</si>
  <si>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</si>
  <si>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</si>
  <si>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</si>
  <si>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</si>
  <si>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</si>
  <si>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</si>
  <si>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</si>
  <si>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</si>
  <si>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</si>
  <si>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</si>
  <si>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</si>
  <si>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</si>
  <si>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</si>
  <si>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</si>
  <si>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</si>
  <si>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</si>
  <si>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</si>
  <si>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</si>
  <si>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</si>
  <si>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</si>
  <si>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</si>
  <si>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</si>
  <si>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</si>
  <si>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</si>
  <si>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</si>
  <si>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</si>
  <si>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</si>
  <si>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</si>
  <si>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</si>
  <si>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</si>
  <si>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</si>
  <si>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</si>
  <si>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</si>
  <si>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</si>
  <si>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</si>
  <si>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</si>
  <si>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</si>
  <si>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</si>
  <si>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</si>
  <si>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</si>
  <si>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</si>
  <si>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</si>
  <si>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</si>
  <si>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</si>
  <si>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</si>
  <si>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</si>
  <si>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</si>
  <si>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</si>
  <si>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</si>
  <si>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</si>
  <si>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</si>
  <si>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</si>
  <si>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</si>
  <si>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</si>
  <si>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</si>
  <si>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</si>
  <si>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</si>
  <si>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</si>
  <si>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</si>
  <si>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</si>
  <si>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</si>
  <si>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</si>
  <si>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</si>
  <si>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</si>
  <si>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</si>
  <si>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</si>
  <si>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</si>
  <si>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</si>
  <si>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</si>
  <si>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</si>
  <si>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</si>
  <si>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</si>
  <si>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</si>
  <si>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</si>
  <si>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</si>
  <si>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</si>
  <si>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</si>
  <si>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</si>
  <si>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</si>
  <si>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</si>
  <si>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</si>
  <si>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</si>
  <si>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</si>
  <si>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</si>
  <si>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</si>
  <si>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</si>
  <si>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</si>
  <si>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</si>
  <si>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</si>
  <si>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</si>
  <si>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</si>
  <si>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</si>
  <si>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</si>
  <si>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</si>
  <si>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</si>
  <si>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</si>
  <si>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</si>
  <si>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</si>
  <si>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</si>
  <si>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</si>
  <si>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</si>
  <si>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</si>
  <si>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</si>
  <si>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</si>
  <si>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</si>
  <si>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</si>
  <si>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</si>
  <si>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</si>
  <si>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</si>
  <si>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</si>
  <si>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</si>
  <si>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</si>
  <si>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</si>
  <si>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</si>
  <si>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</si>
  <si>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</si>
  <si>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</si>
  <si>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</si>
  <si>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</si>
  <si>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</si>
  <si>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</si>
  <si>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</si>
  <si>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</si>
  <si>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</si>
  <si>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</si>
  <si>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</si>
  <si>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</si>
  <si>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</si>
  <si>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</si>
  <si>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</si>
  <si>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</si>
  <si>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</si>
  <si>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</si>
  <si>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</si>
  <si>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</si>
  <si>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</si>
  <si>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</si>
  <si>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</si>
  <si>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</si>
  <si>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</si>
  <si>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</si>
  <si>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</si>
  <si>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</si>
  <si>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</si>
  <si>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</si>
  <si>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</si>
  <si>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</si>
  <si>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</si>
  <si>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</si>
  <si>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</si>
  <si>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</si>
  <si>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</si>
  <si>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</si>
  <si>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</si>
  <si>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</si>
  <si>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</si>
  <si>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</si>
  <si>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</si>
  <si>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</si>
  <si>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</si>
  <si>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</si>
  <si>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</si>
  <si>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</si>
  <si>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</si>
  <si>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</si>
  <si>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</si>
  <si>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</si>
  <si>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</si>
  <si>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</si>
  <si>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</si>
  <si>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</si>
  <si>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</si>
  <si>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</si>
  <si>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</si>
  <si>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</si>
  <si>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</si>
  <si>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</si>
  <si>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</si>
  <si>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</si>
  <si>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</si>
  <si>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</si>
  <si>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</si>
  <si>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</si>
  <si>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</si>
  <si>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</si>
  <si>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</si>
  <si>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</si>
  <si>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</si>
  <si>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</si>
  <si>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</si>
  <si>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</si>
  <si>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</si>
  <si>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</si>
  <si>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</si>
  <si>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</si>
  <si>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</si>
  <si>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</si>
  <si>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</si>
  <si>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</si>
  <si>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</si>
  <si>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</si>
  <si>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</si>
  <si>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</si>
  <si>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</si>
  <si>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</si>
  <si>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</si>
  <si>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</si>
  <si>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</si>
  <si>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</si>
  <si>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</si>
  <si>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</si>
  <si>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</si>
  <si>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</si>
  <si>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</si>
  <si>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</si>
  <si>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</si>
  <si>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</si>
  <si>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</si>
  <si>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</si>
  <si>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</si>
  <si>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</si>
  <si>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</si>
  <si>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</si>
  <si>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</si>
  <si>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</si>
  <si>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</si>
  <si>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</si>
  <si>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</si>
  <si>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</si>
  <si>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</si>
  <si>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</si>
  <si>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</si>
  <si>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</si>
  <si>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</si>
  <si>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</si>
  <si>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</si>
  <si>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</si>
  <si>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</si>
  <si>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</si>
  <si>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</si>
  <si>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</si>
  <si>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</si>
  <si>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</si>
  <si>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</si>
  <si>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</si>
  <si>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</si>
  <si>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</si>
  <si>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</si>
  <si>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</si>
  <si>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</si>
  <si>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</si>
  <si>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</si>
  <si>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</si>
  <si>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</si>
  <si>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</si>
  <si>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</si>
  <si>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</si>
  <si>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</si>
  <si>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</si>
  <si>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</si>
  <si>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</si>
  <si>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</si>
  <si>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</si>
  <si>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</si>
  <si>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</si>
  <si>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</si>
  <si>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</si>
  <si>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</si>
  <si>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</si>
  <si>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</si>
  <si>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</si>
  <si>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</si>
  <si>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</si>
  <si>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</si>
  <si>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</si>
  <si>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</si>
  <si>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</si>
  <si>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</si>
  <si>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</si>
  <si>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</si>
  <si>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</si>
  <si>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</si>
  <si>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</si>
  <si>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</si>
  <si>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</si>
  <si>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</si>
  <si>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</si>
  <si>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</si>
  <si>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</si>
  <si>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</si>
  <si>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</si>
  <si>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</si>
  <si>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</si>
  <si>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</si>
  <si>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</si>
  <si>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</si>
  <si>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</si>
  <si>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</si>
  <si>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</si>
  <si>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</si>
  <si>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</si>
  <si>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</si>
  <si>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</si>
  <si>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</si>
  <si>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</si>
  <si>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</si>
  <si>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</si>
  <si>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</si>
  <si>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</si>
  <si>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</si>
  <si>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</si>
  <si>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</si>
  <si>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</si>
  <si>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</si>
  <si>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</si>
  <si>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</si>
  <si>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</si>
  <si>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</si>
  <si>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</si>
  <si>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</si>
  <si>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</si>
  <si>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</si>
  <si>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</si>
  <si>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</si>
  <si>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</si>
  <si>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</si>
  <si>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</si>
  <si>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</si>
  <si>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</si>
  <si>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</si>
  <si>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</si>
  <si>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</si>
  <si>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</si>
  <si>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</si>
  <si>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</si>
  <si>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</si>
  <si>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</si>
  <si>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</si>
  <si>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</si>
  <si>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</si>
  <si>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</si>
  <si>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</si>
  <si>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</si>
  <si>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</si>
  <si>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</si>
  <si>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</si>
  <si>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</si>
  <si>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</si>
  <si>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</si>
  <si>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</si>
  <si>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</si>
  <si>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</si>
  <si>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</si>
  <si>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</si>
  <si>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</si>
  <si>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</si>
  <si>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</si>
  <si>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</si>
  <si>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</si>
  <si>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</si>
  <si>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</si>
  <si>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</si>
  <si>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</si>
  <si>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</si>
  <si>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</si>
  <si>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</si>
  <si>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</si>
  <si>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</si>
  <si>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</si>
  <si>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</si>
  <si>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</si>
  <si>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</si>
  <si>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</si>
  <si>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</si>
  <si>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</si>
  <si>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</si>
  <si>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</si>
  <si>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</si>
  <si>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</si>
  <si>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</si>
  <si>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</si>
  <si>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</si>
  <si>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</si>
  <si>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</si>
  <si>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</si>
  <si>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</si>
  <si>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</si>
  <si>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</si>
  <si>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</si>
  <si>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</si>
  <si>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</si>
  <si>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</si>
  <si>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</si>
  <si>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</si>
  <si>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</si>
  <si>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</si>
  <si>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</si>
  <si>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</si>
  <si>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</si>
  <si>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</si>
  <si>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</si>
  <si>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</si>
  <si>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</si>
  <si>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</si>
  <si>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</si>
  <si>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</si>
  <si>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</si>
  <si>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</si>
  <si>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</si>
  <si>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</si>
  <si>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</si>
  <si>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</si>
  <si>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</si>
  <si>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</si>
  <si>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</si>
  <si>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</si>
  <si>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</si>
  <si>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</si>
  <si>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</si>
  <si>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</si>
  <si>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</si>
  <si>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</si>
  <si>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</si>
  <si>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</si>
  <si>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</si>
  <si>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</si>
  <si>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</si>
  <si>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</si>
  <si>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</si>
  <si>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</si>
  <si>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</si>
  <si>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</si>
  <si>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</si>
  <si>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</si>
  <si>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</si>
  <si>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</si>
  <si>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</si>
  <si>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</si>
  <si>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</si>
  <si>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</si>
  <si>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</si>
  <si>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</si>
  <si>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</si>
  <si>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</si>
  <si>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</si>
  <si>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</si>
  <si>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</si>
  <si>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</si>
  <si>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</si>
  <si>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</si>
  <si>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</si>
  <si>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</si>
  <si>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</si>
  <si>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</si>
  <si>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</si>
  <si>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</si>
  <si>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</si>
  <si>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</si>
  <si>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</si>
  <si>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</si>
  <si>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</si>
  <si>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</si>
  <si>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</si>
  <si>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</si>
  <si>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</si>
  <si>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</si>
  <si>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</si>
  <si>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</si>
  <si>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</si>
  <si>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</si>
  <si>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</si>
  <si>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</si>
  <si>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</si>
  <si>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</si>
  <si>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</si>
  <si>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</si>
  <si>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</si>
  <si>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</si>
  <si>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</si>
  <si>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</si>
  <si>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</si>
  <si>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</si>
  <si>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</si>
  <si>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</si>
  <si>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</si>
  <si>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</si>
  <si>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</si>
  <si>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</si>
  <si>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</si>
  <si>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</si>
  <si>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</si>
  <si>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</si>
  <si>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</si>
  <si>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</si>
  <si>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</si>
  <si>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</si>
  <si>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</si>
  <si>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</si>
  <si>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</si>
  <si>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</si>
  <si>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</si>
  <si>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</si>
  <si>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</si>
  <si>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</si>
  <si>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</si>
  <si>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</si>
  <si>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</si>
  <si>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</si>
  <si>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</si>
  <si>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</si>
  <si>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</si>
  <si>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</si>
  <si>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</si>
  <si>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</si>
  <si>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</si>
  <si>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</si>
  <si>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</si>
  <si>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</si>
  <si>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</si>
  <si>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</si>
  <si>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</si>
  <si>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</si>
  <si>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</si>
  <si>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</si>
  <si>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</si>
  <si>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</si>
  <si>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</si>
  <si>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</si>
  <si>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</si>
  <si>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</si>
  <si>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</si>
  <si>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</si>
  <si>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</si>
  <si>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</si>
  <si>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</si>
  <si>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</si>
  <si>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</si>
  <si>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</si>
  <si>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</si>
  <si>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</si>
  <si>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</si>
  <si>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</si>
  <si>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</si>
  <si>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</si>
  <si>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</si>
  <si>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</si>
  <si>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</si>
  <si>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</si>
  <si>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</si>
  <si>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</si>
  <si>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</si>
  <si>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</si>
  <si>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</si>
  <si>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</si>
  <si>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</si>
  <si>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</si>
  <si>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</si>
  <si>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</si>
  <si>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</si>
  <si>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</si>
  <si>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</si>
  <si>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</si>
  <si>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</si>
  <si>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</si>
  <si>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</si>
  <si>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</si>
  <si>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</si>
  <si>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</si>
  <si>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</si>
  <si>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</si>
  <si>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</si>
  <si>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</si>
  <si>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</si>
  <si>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</si>
  <si>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</si>
  <si>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</si>
  <si>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</si>
  <si>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</si>
  <si>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</si>
  <si>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</si>
  <si>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</si>
  <si>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</si>
  <si>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</si>
  <si>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</si>
  <si>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</si>
  <si>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</si>
  <si>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</si>
  <si>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</si>
  <si>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</si>
  <si>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</si>
  <si>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</si>
  <si>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</si>
  <si>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</si>
  <si>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</si>
  <si>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</si>
  <si>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</si>
  <si>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</si>
  <si>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</si>
  <si>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</si>
  <si>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</si>
  <si>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</si>
  <si>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</si>
  <si>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</si>
  <si>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</si>
  <si>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</si>
  <si>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</si>
  <si>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</si>
  <si>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</si>
  <si>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</si>
  <si>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</si>
  <si>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</si>
  <si>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</si>
  <si>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</si>
  <si>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</si>
  <si>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</si>
  <si>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</si>
  <si>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</si>
  <si>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</si>
  <si>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</si>
  <si>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</si>
  <si>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</si>
  <si>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</si>
  <si>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</si>
  <si>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</si>
  <si>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</si>
  <si>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</si>
  <si>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</si>
  <si>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</si>
  <si>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</si>
  <si>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</si>
  <si>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</si>
  <si>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</si>
  <si>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</si>
  <si>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</si>
  <si>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</si>
  <si>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</si>
  <si>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</si>
  <si>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</si>
  <si>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</si>
  <si>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</si>
  <si>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</si>
  <si>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</si>
  <si>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</si>
  <si>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</si>
  <si>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</si>
  <si>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</si>
  <si>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</si>
  <si>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</si>
  <si>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</si>
  <si>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</si>
  <si>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</si>
  <si>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</si>
  <si>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</si>
  <si>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</si>
  <si>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</si>
  <si>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</si>
  <si>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</si>
  <si>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</si>
  <si>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</si>
  <si>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</si>
  <si>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</si>
  <si>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</si>
  <si>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</si>
  <si>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</si>
  <si>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</si>
  <si>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</si>
  <si>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</si>
  <si>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</si>
  <si>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</si>
  <si>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</si>
  <si>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</si>
  <si>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</si>
  <si>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</si>
  <si>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</si>
  <si>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</si>
  <si>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</si>
  <si>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</si>
  <si>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</si>
  <si>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</si>
  <si>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</si>
  <si>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</si>
  <si>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</si>
  <si>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</si>
  <si>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</si>
  <si>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</si>
  <si>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</si>
  <si>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</si>
  <si>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</si>
  <si>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</si>
  <si>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</si>
  <si>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</si>
  <si>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</si>
  <si>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</si>
  <si>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</si>
  <si>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</si>
  <si>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</si>
  <si>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</si>
  <si>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</si>
  <si>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</si>
  <si>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</si>
  <si>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</si>
  <si>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</si>
  <si>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</si>
  <si>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</si>
  <si>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</si>
  <si>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</si>
  <si>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</si>
  <si>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</si>
  <si>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</si>
  <si>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</si>
  <si>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</si>
  <si>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</si>
  <si>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</si>
  <si>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</si>
  <si>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</si>
  <si>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</si>
  <si>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</si>
  <si>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</si>
  <si>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</si>
  <si>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</si>
  <si>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</si>
  <si>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</si>
  <si>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</si>
  <si>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</si>
  <si>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</si>
  <si>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</si>
  <si>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</si>
  <si>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</si>
  <si>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</si>
  <si>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</si>
  <si>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</si>
  <si>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</si>
  <si>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</si>
  <si>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</si>
  <si>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</si>
  <si>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</si>
  <si>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</si>
  <si>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</si>
  <si>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</si>
  <si>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</si>
  <si>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</si>
  <si>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</si>
  <si>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</si>
  <si>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</si>
  <si>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</si>
  <si>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</si>
  <si>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</si>
  <si>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</si>
  <si>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</si>
  <si>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</si>
  <si>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</si>
  <si>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</si>
  <si>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</si>
  <si>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</si>
  <si>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</si>
  <si>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</si>
  <si>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</si>
  <si>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</si>
  <si>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</si>
  <si>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</si>
  <si>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</si>
  <si>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</si>
  <si>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</si>
  <si>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</si>
  <si>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</si>
  <si>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</si>
  <si>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</si>
  <si>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</si>
  <si>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</si>
  <si>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</si>
  <si>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</si>
  <si>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</si>
  <si>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</si>
  <si>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</si>
  <si>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</si>
  <si>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</si>
  <si>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</si>
  <si>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</si>
  <si>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</si>
  <si>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</si>
  <si>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</si>
  <si>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</si>
  <si>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</si>
  <si>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</si>
  <si>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</si>
  <si>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</si>
  <si>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</si>
  <si>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</si>
  <si>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</si>
  <si>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</si>
  <si>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</si>
  <si>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</si>
  <si>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</si>
  <si>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</si>
  <si>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</si>
  <si>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</si>
  <si>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</si>
  <si>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</si>
  <si>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</si>
  <si>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</si>
  <si>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</si>
  <si>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</si>
  <si>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</si>
  <si>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</si>
  <si>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</si>
  <si>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</si>
  <si>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</si>
  <si>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</si>
  <si>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</si>
  <si>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</si>
  <si>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</si>
  <si>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</si>
  <si>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</si>
  <si>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</si>
  <si>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</si>
  <si>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</si>
  <si>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</si>
  <si>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</si>
  <si>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</si>
  <si>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</si>
  <si>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</si>
  <si>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</si>
  <si>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</si>
  <si>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</si>
  <si>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</si>
  <si>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</si>
  <si>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</si>
  <si>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</si>
  <si>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</si>
  <si>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</si>
  <si>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</si>
  <si>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</si>
  <si>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</si>
  <si>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</si>
  <si>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</si>
  <si>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</si>
  <si>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</si>
  <si>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</si>
  <si>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</si>
  <si>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</si>
  <si>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</si>
  <si>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</si>
  <si>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</si>
  <si>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</si>
  <si>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</si>
  <si>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</si>
  <si>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</si>
  <si>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</si>
  <si>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</si>
  <si>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</si>
  <si>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</si>
  <si>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</si>
  <si>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</si>
  <si>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</si>
  <si>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</si>
  <si>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</si>
  <si>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</si>
  <si>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</si>
  <si>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</si>
  <si>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</si>
  <si>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</si>
  <si>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</si>
  <si>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</si>
  <si>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</si>
  <si>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</si>
  <si>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</si>
  <si>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</si>
  <si>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</si>
  <si>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</si>
  <si>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</si>
  <si>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</si>
  <si>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</si>
  <si>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</si>
  <si>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</si>
  <si>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</si>
  <si>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</si>
  <si>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</si>
  <si>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</si>
  <si>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</si>
  <si>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</si>
  <si>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</si>
  <si>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</si>
  <si>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</si>
  <si>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</si>
  <si>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</si>
  <si>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</si>
  <si>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</si>
  <si>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</si>
  <si>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</si>
  <si>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</si>
  <si>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</si>
  <si>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</si>
  <si>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</si>
  <si>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</si>
  <si>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</si>
  <si>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</si>
  <si>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</si>
  <si>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</si>
  <si>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</si>
  <si>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</si>
  <si>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</si>
  <si>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</si>
  <si>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</si>
  <si>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</si>
  <si>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</si>
  <si>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</si>
  <si>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</si>
  <si>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</si>
  <si>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</si>
  <si>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</si>
  <si>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</si>
  <si>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</si>
  <si>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</si>
  <si>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</si>
  <si>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</si>
  <si>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</si>
  <si>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</si>
  <si>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</si>
  <si>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</si>
  <si>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</si>
  <si>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</si>
  <si>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</si>
  <si>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</si>
  <si>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</si>
  <si>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</si>
  <si>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</si>
  <si>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</si>
  <si>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</si>
  <si>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</si>
  <si>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</si>
  <si>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</si>
  <si>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</si>
  <si>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</si>
  <si>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</si>
  <si>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</si>
  <si>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</si>
  <si>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</si>
  <si>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</si>
  <si>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</si>
  <si>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</si>
  <si>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</si>
  <si>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</si>
  <si>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</si>
  <si>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</si>
  <si>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</si>
  <si>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</si>
  <si>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</si>
  <si>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</si>
  <si>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</si>
  <si>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</si>
  <si>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</si>
  <si>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</si>
  <si>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</si>
  <si>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</si>
  <si>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</si>
  <si>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</si>
  <si>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</si>
  <si>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</si>
  <si>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</si>
  <si>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</si>
  <si>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</si>
  <si>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</si>
  <si>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</si>
  <si>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</si>
  <si>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</si>
  <si>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</si>
  <si>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</si>
  <si>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</si>
  <si>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</si>
  <si>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</si>
  <si>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</si>
  <si>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</si>
  <si>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</si>
  <si>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</si>
  <si>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</si>
  <si>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</si>
  <si>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</si>
  <si>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</si>
  <si>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</si>
  <si>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</si>
  <si>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</si>
  <si>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</si>
  <si>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</si>
  <si>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</si>
  <si>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</si>
  <si>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</si>
  <si>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</si>
  <si>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</si>
  <si>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</si>
  <si>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</si>
  <si>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</si>
  <si>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</si>
  <si>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</si>
  <si>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</si>
  <si>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</si>
  <si>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</si>
  <si>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</si>
  <si>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</si>
  <si>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</si>
  <si>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</si>
  <si>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</si>
  <si>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</si>
  <si>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</si>
  <si>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</si>
  <si>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</si>
  <si>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</si>
  <si>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</si>
  <si>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</si>
  <si>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</si>
  <si>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</si>
  <si>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</si>
  <si>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</si>
  <si>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</si>
  <si>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</si>
  <si>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</si>
  <si>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</si>
  <si>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</si>
  <si>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</si>
  <si>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</si>
  <si>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</si>
  <si>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</si>
  <si>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</si>
  <si>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</si>
  <si>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</si>
  <si>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</si>
  <si>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</si>
  <si>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</si>
  <si>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</si>
  <si>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</si>
  <si>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</si>
  <si>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</si>
  <si>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</si>
  <si>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</si>
  <si>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</si>
  <si>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</si>
  <si>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</si>
  <si>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</si>
  <si>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</si>
  <si>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</si>
  <si>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</si>
  <si>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</si>
  <si>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</si>
  <si>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</si>
  <si>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</si>
  <si>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</si>
  <si>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</si>
  <si>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</si>
  <si>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</si>
  <si>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</si>
  <si>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</si>
  <si>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</si>
  <si>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</si>
  <si>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</si>
  <si>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</si>
  <si>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</si>
  <si>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</si>
  <si>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</si>
  <si>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</si>
  <si>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</si>
  <si>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</si>
  <si>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</si>
  <si>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</si>
  <si>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</si>
  <si>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</si>
  <si>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</si>
  <si>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</si>
  <si>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</si>
  <si>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</si>
  <si>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</si>
  <si>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</si>
  <si>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</si>
  <si>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</si>
  <si>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</si>
  <si>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</si>
  <si>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</si>
  <si>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</si>
  <si>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</si>
  <si>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</si>
  <si>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</si>
  <si>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</si>
  <si>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</si>
  <si>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</si>
  <si>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</si>
  <si>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</si>
  <si>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</si>
  <si>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</si>
  <si>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</si>
  <si>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</si>
  <si>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</si>
  <si>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</si>
  <si>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</si>
  <si>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</si>
  <si>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</si>
  <si>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</si>
  <si>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</si>
  <si>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</si>
  <si>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</si>
  <si>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</si>
  <si>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</si>
  <si>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</si>
  <si>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</si>
  <si>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</si>
  <si>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</si>
  <si>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</si>
  <si>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</si>
  <si>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</si>
  <si>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</si>
  <si>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</si>
  <si>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</si>
  <si>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</si>
  <si>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</si>
  <si>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</si>
  <si>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</si>
  <si>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</si>
  <si>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</si>
  <si>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</si>
  <si>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</si>
  <si>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</si>
  <si>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</si>
  <si>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</si>
  <si>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</si>
  <si>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</si>
  <si>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</si>
  <si>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</si>
  <si>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</si>
  <si>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</si>
  <si>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</si>
  <si>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</si>
  <si>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</si>
  <si>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</si>
  <si>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</si>
  <si>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</si>
  <si>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</si>
  <si>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</si>
  <si>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</si>
  <si>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</si>
  <si>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</si>
  <si>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</si>
  <si>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</si>
  <si>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</si>
  <si>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</si>
  <si>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</si>
  <si>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</si>
  <si>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</si>
  <si>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</si>
  <si>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</si>
  <si>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</si>
  <si>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</si>
  <si>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</si>
  <si>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</si>
  <si>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</si>
  <si>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</si>
  <si>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</si>
  <si>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</si>
  <si>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</si>
  <si>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</si>
  <si>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</si>
  <si>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</si>
  <si>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</si>
  <si>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</si>
  <si>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</si>
  <si>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</si>
  <si>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</si>
  <si>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</si>
  <si>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</si>
  <si>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</si>
  <si>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</si>
  <si>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</si>
  <si>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</si>
  <si>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</si>
  <si>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</si>
  <si>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</si>
  <si>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</si>
  <si>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</si>
  <si>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</si>
  <si>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</si>
  <si>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</si>
  <si>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</si>
  <si>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</si>
  <si>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</si>
  <si>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</si>
  <si>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</si>
  <si>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</si>
  <si>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</si>
  <si>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</si>
  <si>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</si>
  <si>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</si>
  <si>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</si>
  <si>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</si>
  <si>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</si>
  <si>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</si>
  <si>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</si>
  <si>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</si>
  <si>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</si>
  <si>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</si>
  <si>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</si>
  <si>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</si>
  <si>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</si>
  <si>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</si>
  <si>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</si>
  <si>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</si>
  <si>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</si>
  <si>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</si>
  <si>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</si>
  <si>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</si>
  <si>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</si>
  <si>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</si>
  <si>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</si>
  <si>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</si>
  <si>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</si>
  <si>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</si>
  <si>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</si>
  <si>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</si>
  <si>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</si>
  <si>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</si>
  <si>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</si>
  <si>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</si>
  <si>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</si>
  <si>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</si>
  <si>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</si>
  <si>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</si>
  <si>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</si>
  <si>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</si>
  <si>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</si>
  <si>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</si>
  <si>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</si>
  <si>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</si>
  <si>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</si>
  <si>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</si>
  <si>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</si>
  <si>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</si>
  <si>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</si>
  <si>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</si>
  <si>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</si>
  <si>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</si>
  <si>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</si>
  <si>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</si>
  <si>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</si>
  <si>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</si>
  <si>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</si>
  <si>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</si>
  <si>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</si>
  <si>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</si>
  <si>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</si>
  <si>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</si>
  <si>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</si>
  <si>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</si>
  <si>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</si>
  <si>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</si>
  <si>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</si>
  <si>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</si>
  <si>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</si>
  <si>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</si>
  <si>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</si>
  <si>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</si>
  <si>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</si>
  <si>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</si>
  <si>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</si>
  <si>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</si>
  <si>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</si>
  <si>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</si>
  <si>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</si>
  <si>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</si>
  <si>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</si>
  <si>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</si>
  <si>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</si>
  <si>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</si>
  <si>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</si>
  <si>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</si>
  <si>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</si>
  <si>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</si>
  <si>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</si>
  <si>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</si>
  <si>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</si>
  <si>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</si>
  <si>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</si>
  <si>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</si>
  <si>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</si>
  <si>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</si>
  <si>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</si>
  <si>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</si>
  <si>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</si>
  <si>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</si>
  <si>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</si>
  <si>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</si>
  <si>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</si>
  <si>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</si>
  <si>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</si>
  <si>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</si>
  <si>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</si>
  <si>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</si>
  <si>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</si>
  <si>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</si>
  <si>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</si>
  <si>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</si>
  <si>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</si>
  <si>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</si>
  <si>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</si>
  <si>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</si>
  <si>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</si>
  <si>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</si>
  <si>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</si>
  <si>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</si>
  <si>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</si>
  <si>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</si>
  <si>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</si>
  <si>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</si>
  <si>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</si>
  <si>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</si>
  <si>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</si>
  <si>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</si>
  <si>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</si>
  <si>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</si>
  <si>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</si>
  <si>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</si>
  <si>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</si>
  <si>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</si>
  <si>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</si>
  <si>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</si>
  <si>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</si>
  <si>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</si>
  <si>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</si>
  <si>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</si>
  <si>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</si>
  <si>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</si>
  <si>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</si>
  <si>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</si>
  <si>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</si>
  <si>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</si>
  <si>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</si>
  <si>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</si>
  <si>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</si>
  <si>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</si>
  <si>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</si>
  <si>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</si>
  <si>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</si>
  <si>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</si>
  <si>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</si>
  <si>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</si>
  <si>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</si>
  <si>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</si>
  <si>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</si>
  <si>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</si>
  <si>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</si>
  <si>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</si>
  <si>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</si>
  <si>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</si>
  <si>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</si>
  <si>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</si>
  <si>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</si>
  <si>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</si>
  <si>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</si>
  <si>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</si>
  <si>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</si>
  <si>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</si>
  <si>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</si>
  <si>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</si>
  <si>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</si>
  <si>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</si>
  <si>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</si>
  <si>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</si>
  <si>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</si>
  <si>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</si>
  <si>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</si>
  <si>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</si>
  <si>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</si>
  <si>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</si>
  <si>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</si>
  <si>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</si>
  <si>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</si>
  <si>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</si>
  <si>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</si>
  <si>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</si>
  <si>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</si>
  <si>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</si>
  <si>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</si>
  <si>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</si>
  <si>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</si>
  <si>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</si>
  <si>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</si>
  <si>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</si>
  <si>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</si>
  <si>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</si>
  <si>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</si>
  <si>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</si>
  <si>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</si>
  <si>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</si>
  <si>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</si>
  <si>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</si>
  <si>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</si>
  <si>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</si>
  <si>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</si>
  <si>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</si>
  <si>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</si>
  <si>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</si>
  <si>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</si>
  <si>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</si>
  <si>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</si>
  <si>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</si>
  <si>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</si>
  <si>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</si>
  <si>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</si>
  <si>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</si>
  <si>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</si>
  <si>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</si>
  <si>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</si>
  <si>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</si>
  <si>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</si>
  <si>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</si>
  <si>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</si>
  <si>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</si>
  <si>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</si>
  <si>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</si>
  <si>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</si>
  <si>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</si>
  <si>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</si>
  <si>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</si>
  <si>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</si>
  <si>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</si>
  <si>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</si>
  <si>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</si>
  <si>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</si>
  <si>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</si>
  <si>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</si>
  <si>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</si>
  <si>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</si>
  <si>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</si>
  <si>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</si>
  <si>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</si>
  <si>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</si>
  <si>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</si>
  <si>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</si>
  <si>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</si>
  <si>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</si>
  <si>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</si>
  <si>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</si>
  <si>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</si>
  <si>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</si>
  <si>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</si>
  <si>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</si>
  <si>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</si>
  <si>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</si>
  <si>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</si>
  <si>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</si>
  <si>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</si>
  <si>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</si>
  <si>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</si>
  <si>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</si>
  <si>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</si>
  <si>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</si>
  <si>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</si>
  <si>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</si>
  <si>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</si>
  <si>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</si>
  <si>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</si>
  <si>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</si>
  <si>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</si>
  <si>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</si>
  <si>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</si>
  <si>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</si>
  <si>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</si>
  <si>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</si>
  <si>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</si>
  <si>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</si>
  <si>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</si>
  <si>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</si>
  <si>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</si>
  <si>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</si>
  <si>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</si>
  <si>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</si>
  <si>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</si>
  <si>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</si>
  <si>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</si>
  <si>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</si>
  <si>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</si>
  <si>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</si>
  <si>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</si>
  <si>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</si>
  <si>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</si>
  <si>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</si>
  <si>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</si>
  <si>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</si>
  <si>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</si>
  <si>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</si>
  <si>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</si>
  <si>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</si>
  <si>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</si>
  <si>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</si>
  <si>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</si>
  <si>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</si>
  <si>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</si>
  <si>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</si>
  <si>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</si>
  <si>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</si>
  <si>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</si>
  <si>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</si>
  <si>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</si>
  <si>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</si>
  <si>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</si>
  <si>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</si>
  <si>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</si>
  <si>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</si>
  <si>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</si>
  <si>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</si>
  <si>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</si>
  <si>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</si>
  <si>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</si>
  <si>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</si>
  <si>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</si>
  <si>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</si>
  <si>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</si>
  <si>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</si>
  <si>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</si>
  <si>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</si>
  <si>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</si>
  <si>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</si>
  <si>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</si>
  <si>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</si>
  <si>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</si>
  <si>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</si>
  <si>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</si>
  <si>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</si>
  <si>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</si>
  <si>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</si>
  <si>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</si>
  <si>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</si>
  <si>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</si>
  <si>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</si>
  <si>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</si>
  <si>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</si>
  <si>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</si>
  <si>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</si>
  <si>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</si>
  <si>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</si>
  <si>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</si>
  <si>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</si>
  <si>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</si>
  <si>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</si>
  <si>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</si>
  <si>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</si>
  <si>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</si>
  <si>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</si>
  <si>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</si>
  <si>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</si>
  <si>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</si>
  <si>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</si>
  <si>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</si>
  <si>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</si>
  <si>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</si>
  <si>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</si>
  <si>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</si>
  <si>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</si>
  <si>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</si>
  <si>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</si>
  <si>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</si>
  <si>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</si>
  <si>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</si>
  <si>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</si>
  <si>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</si>
  <si>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</si>
  <si>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</si>
  <si>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</si>
  <si>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</si>
  <si>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</si>
  <si>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</si>
  <si>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</si>
  <si>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</si>
  <si>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</si>
  <si>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</si>
  <si>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</si>
  <si>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</si>
  <si>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</si>
  <si>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</si>
  <si>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</si>
  <si>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</si>
  <si>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</si>
  <si>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</si>
  <si>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</si>
  <si>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</si>
  <si>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</si>
  <si>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</si>
  <si>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</si>
  <si>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</si>
  <si>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</si>
  <si>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</si>
  <si>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</si>
  <si>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</si>
  <si>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</si>
  <si>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</si>
  <si>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</si>
  <si>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</si>
  <si>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</si>
  <si>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</si>
  <si>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</si>
  <si>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</si>
  <si>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</si>
  <si>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</si>
  <si>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</si>
  <si>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</si>
  <si>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</si>
  <si>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</si>
  <si>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</si>
  <si>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</si>
  <si>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</si>
  <si>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</si>
  <si>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</si>
  <si>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</si>
  <si>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</si>
  <si>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</si>
  <si>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</si>
  <si>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</si>
  <si>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</si>
  <si>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</si>
  <si>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</si>
  <si>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</si>
  <si>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</si>
  <si>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</si>
  <si>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</si>
  <si>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</si>
  <si>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</si>
  <si>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</si>
  <si>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</si>
  <si>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</si>
  <si>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</si>
  <si>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</si>
  <si>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</si>
  <si>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</si>
  <si>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</si>
  <si>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</si>
  <si>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</si>
  <si>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</si>
  <si>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</si>
  <si>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</si>
  <si>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</si>
  <si>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</si>
  <si>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</si>
  <si>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</si>
  <si>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</si>
  <si>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</si>
  <si>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</si>
  <si>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</si>
  <si>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</si>
  <si>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</si>
  <si>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</si>
  <si>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</si>
  <si>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</si>
  <si>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</si>
  <si>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</si>
  <si>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</si>
  <si>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</si>
  <si>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</si>
  <si>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</si>
  <si>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</si>
  <si>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</si>
  <si>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</si>
  <si>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</si>
  <si>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</si>
  <si>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</si>
  <si>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</si>
  <si>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</si>
  <si>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</si>
  <si>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</si>
  <si>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</si>
  <si>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</si>
  <si>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</si>
  <si>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</si>
  <si>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</si>
  <si>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</si>
  <si>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</si>
  <si>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</si>
  <si>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</si>
  <si>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</si>
  <si>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</si>
  <si>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</si>
  <si>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</si>
  <si>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</si>
  <si>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</si>
  <si>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</si>
  <si>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</si>
  <si>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</si>
  <si>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</si>
  <si>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</si>
  <si>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</si>
  <si>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</si>
  <si>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</si>
  <si>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</si>
  <si>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</si>
  <si>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</si>
  <si>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</si>
  <si>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</si>
  <si>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</si>
  <si>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</si>
  <si>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</si>
  <si>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</si>
  <si>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</si>
  <si>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</si>
  <si>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</si>
  <si>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</si>
  <si>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</si>
  <si>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</si>
  <si>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</si>
  <si>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</si>
  <si>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</si>
  <si>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</si>
  <si>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</si>
  <si>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</si>
  <si>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</si>
  <si>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</si>
  <si>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</si>
  <si>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</si>
  <si>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</si>
  <si>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</si>
  <si>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</si>
  <si>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</si>
  <si>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</si>
  <si>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</si>
  <si>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</si>
  <si>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</si>
  <si>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</si>
  <si>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</si>
  <si>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</si>
  <si>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</si>
  <si>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</si>
  <si>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</si>
  <si>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</si>
  <si>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</si>
  <si>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</si>
  <si>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</si>
  <si>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</si>
  <si>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</si>
  <si>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</si>
  <si>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</si>
  <si>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</si>
  <si>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</si>
  <si>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</si>
  <si>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</si>
  <si>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</si>
  <si>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</si>
  <si>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</si>
  <si>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</si>
  <si>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</si>
  <si>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</si>
  <si>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</si>
  <si>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</si>
  <si>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</si>
  <si>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</si>
  <si>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</si>
  <si>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</si>
  <si>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</si>
  <si>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</si>
  <si>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</si>
  <si>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</si>
  <si>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</si>
  <si>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</si>
  <si>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</si>
  <si>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</si>
  <si>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</si>
  <si>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</si>
  <si>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</si>
  <si>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</si>
  <si>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</si>
  <si>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</si>
  <si>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</si>
  <si>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</si>
  <si>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</si>
  <si>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</si>
  <si>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</si>
  <si>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</si>
  <si>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</si>
  <si>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</si>
  <si>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</si>
  <si>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</si>
  <si>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</si>
  <si>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</si>
  <si>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</si>
  <si>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</si>
  <si>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</si>
  <si>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</si>
  <si>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</si>
  <si>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</si>
  <si>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</si>
  <si>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</si>
  <si>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</si>
  <si>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</si>
  <si>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</si>
  <si>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</si>
  <si>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</si>
  <si>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</si>
  <si>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</si>
  <si>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</si>
  <si>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</si>
  <si>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</si>
  <si>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</si>
  <si>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</si>
  <si>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</si>
  <si>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</si>
  <si>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</si>
  <si>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</si>
  <si>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</si>
  <si>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</si>
  <si>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</si>
  <si>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</si>
  <si>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</si>
  <si>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</si>
  <si>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</si>
  <si>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</si>
  <si>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</si>
  <si>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</si>
  <si>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</si>
  <si>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</si>
  <si>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</si>
  <si>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</si>
  <si>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</si>
  <si>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</si>
  <si>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</si>
  <si>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</si>
  <si>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</si>
  <si>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</si>
  <si>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</si>
  <si>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</si>
  <si>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</si>
  <si>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</si>
  <si>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</si>
  <si>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</si>
  <si>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</si>
  <si>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</si>
  <si>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</si>
  <si>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</si>
  <si>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</si>
  <si>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</si>
  <si>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</si>
  <si>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</si>
  <si>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</si>
  <si>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</si>
  <si>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</si>
  <si>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</si>
  <si>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</si>
  <si>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</si>
  <si>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</si>
  <si>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</si>
  <si>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</si>
  <si>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</si>
  <si>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</si>
  <si>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</si>
  <si>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</si>
  <si>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</si>
  <si>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</si>
  <si>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</si>
  <si>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</si>
  <si>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</si>
  <si>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</si>
  <si>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</si>
  <si>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</si>
  <si>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</si>
  <si>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</si>
  <si>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</si>
  <si>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</si>
  <si>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</si>
  <si>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</si>
  <si>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</si>
  <si>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</si>
  <si>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</si>
  <si>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</si>
  <si>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</si>
  <si>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</si>
  <si>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</si>
  <si>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</si>
  <si>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</si>
  <si>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</si>
  <si>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</si>
  <si>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</si>
  <si>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</si>
  <si>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</si>
  <si>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</si>
  <si>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</si>
  <si>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</si>
  <si>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</si>
  <si>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</si>
  <si>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</si>
  <si>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</si>
  <si>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</si>
  <si>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</si>
  <si>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</si>
  <si>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</si>
  <si>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</si>
  <si>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</si>
  <si>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</si>
  <si>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</si>
  <si>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</si>
  <si>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</si>
  <si>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</si>
  <si>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</si>
  <si>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</si>
  <si>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</si>
  <si>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</si>
  <si>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</si>
  <si>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</si>
  <si>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</si>
  <si>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</si>
  <si>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</si>
  <si>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</si>
  <si>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</si>
  <si>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</si>
  <si>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</si>
  <si>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</si>
  <si>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</si>
  <si>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</si>
  <si>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</si>
  <si>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</si>
  <si>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</si>
  <si>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</si>
  <si>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</si>
  <si>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</si>
  <si>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</si>
  <si>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</si>
  <si>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</si>
  <si>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</si>
  <si>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</si>
  <si>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</si>
  <si>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</si>
  <si>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</si>
  <si>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</si>
  <si>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</si>
  <si>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</si>
  <si>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</si>
  <si>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</si>
  <si>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</si>
  <si>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</si>
  <si>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</si>
  <si>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</si>
  <si>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</si>
  <si>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</si>
  <si>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</si>
  <si>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</si>
  <si>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</si>
  <si>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</si>
  <si>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</si>
  <si>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</si>
  <si>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</si>
  <si>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</si>
  <si>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</si>
  <si>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</si>
  <si>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</si>
  <si>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</si>
  <si>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</si>
  <si>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</si>
  <si>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</si>
  <si>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</si>
  <si>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</si>
  <si>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</si>
  <si>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</si>
  <si>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</si>
  <si>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</si>
  <si>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</si>
  <si>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</si>
  <si>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</si>
  <si>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</si>
  <si>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</si>
  <si>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</si>
  <si>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</si>
  <si>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</si>
  <si>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</si>
  <si>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</si>
  <si>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</si>
  <si>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</si>
  <si>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</si>
  <si>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</si>
  <si>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</si>
  <si>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</si>
  <si>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</si>
  <si>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</si>
  <si>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</si>
  <si>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</si>
  <si>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</si>
  <si>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</si>
  <si>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</si>
  <si>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</si>
  <si>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</si>
  <si>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</si>
  <si>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</si>
  <si>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</si>
  <si>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</si>
  <si>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</si>
  <si>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</si>
  <si>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</si>
  <si>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</si>
  <si>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</si>
  <si>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</si>
  <si>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</si>
  <si>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</si>
  <si>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</si>
  <si>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</si>
  <si>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</si>
  <si>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</si>
  <si>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</si>
  <si>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</si>
  <si>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</si>
  <si>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</si>
  <si>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</si>
  <si>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</si>
  <si>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</si>
  <si>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</si>
  <si>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</si>
  <si>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</si>
  <si>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</si>
  <si>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</si>
  <si>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</si>
  <si>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</si>
  <si>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</si>
  <si>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</si>
  <si>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</si>
  <si>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</si>
  <si>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</si>
  <si>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</si>
  <si>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</si>
  <si>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</si>
  <si>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</si>
  <si>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</si>
  <si>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</si>
  <si>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</si>
  <si>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</si>
  <si>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</si>
  <si>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</si>
  <si>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</si>
  <si>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</si>
  <si>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</si>
  <si>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</si>
  <si>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</si>
  <si>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</si>
  <si>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</si>
  <si>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</si>
  <si>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</si>
  <si>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</si>
  <si>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</si>
  <si>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</si>
  <si>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</si>
  <si>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</si>
  <si>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</si>
  <si>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</si>
  <si>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</si>
  <si>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</si>
  <si>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</si>
  <si>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</si>
  <si>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</si>
  <si>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</si>
  <si>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</si>
  <si>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</si>
  <si>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</si>
  <si>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</si>
  <si>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</si>
  <si>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</si>
  <si>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</si>
  <si>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</si>
  <si>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</si>
  <si>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</si>
  <si>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</si>
  <si>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</si>
  <si>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</si>
  <si>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</si>
  <si>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</si>
  <si>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</si>
  <si>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</si>
  <si>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</si>
  <si>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</si>
  <si>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</si>
  <si>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</si>
  <si>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</si>
  <si>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</si>
  <si>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</si>
  <si>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</si>
  <si>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</si>
  <si>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</si>
  <si>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</si>
  <si>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</si>
  <si>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</si>
  <si>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</si>
  <si>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</si>
  <si>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</si>
  <si>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</si>
  <si>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</si>
  <si>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</si>
  <si>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</si>
  <si>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</si>
  <si>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</si>
  <si>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</si>
  <si>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</si>
  <si>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</si>
  <si>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</si>
  <si>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</si>
  <si>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</si>
  <si>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</si>
  <si>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</si>
  <si>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</si>
  <si>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</si>
  <si>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</si>
  <si>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</si>
  <si>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</si>
  <si>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</si>
  <si>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</si>
  <si>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</si>
  <si>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</si>
  <si>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</si>
  <si>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</si>
  <si>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</si>
  <si>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</si>
  <si>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</si>
  <si>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</si>
  <si>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</si>
  <si>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</si>
  <si>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</si>
  <si>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</si>
  <si>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</si>
  <si>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</si>
  <si>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</si>
  <si>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</si>
  <si>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</si>
  <si>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</si>
  <si>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</si>
  <si>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</si>
  <si>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</si>
  <si>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</si>
  <si>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</si>
  <si>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</si>
  <si>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</si>
  <si>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</si>
  <si>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</si>
  <si>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</si>
  <si>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</si>
  <si>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</si>
  <si>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</si>
  <si>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</si>
  <si>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</si>
  <si>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</si>
  <si>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</si>
  <si>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</si>
  <si>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</si>
  <si>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</si>
  <si>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</si>
  <si>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</si>
  <si>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</si>
  <si>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</si>
  <si>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</si>
  <si>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</si>
  <si>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</si>
  <si>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</si>
  <si>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</si>
  <si>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</si>
  <si>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</si>
  <si>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</si>
  <si>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</si>
  <si>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</si>
  <si>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</si>
  <si>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</si>
  <si>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</si>
  <si>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</si>
  <si>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</si>
  <si>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</si>
  <si>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</si>
  <si>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</si>
  <si>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</si>
  <si>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</si>
  <si>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</si>
  <si>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</si>
  <si>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</si>
  <si>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</si>
  <si>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</si>
  <si>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</si>
  <si>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</si>
  <si>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</si>
  <si>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</si>
  <si>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</si>
  <si>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</si>
  <si>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</si>
  <si>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</si>
  <si>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</si>
  <si>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</si>
  <si>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</si>
  <si>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</si>
  <si>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</si>
  <si>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</si>
  <si>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</si>
  <si>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</si>
  <si>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</si>
  <si>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</si>
  <si>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</si>
  <si>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</si>
  <si>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</si>
  <si>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</si>
  <si>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</si>
  <si>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</si>
  <si>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</si>
  <si>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</si>
  <si>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</si>
  <si>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</si>
  <si>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</si>
  <si>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</si>
  <si>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</si>
  <si>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</si>
  <si>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</si>
  <si>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</si>
  <si>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</si>
  <si>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</si>
  <si>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</si>
  <si>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</si>
  <si>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</si>
  <si>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</si>
  <si>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</si>
  <si>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</si>
  <si>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</si>
  <si>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</si>
  <si>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</si>
  <si>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</si>
  <si>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</si>
  <si>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</si>
  <si>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</si>
  <si>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</si>
  <si>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</si>
  <si>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</si>
  <si>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</si>
  <si>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</si>
  <si>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</si>
  <si>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</si>
  <si>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</si>
  <si>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</si>
  <si>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</si>
  <si>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</si>
  <si>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</si>
  <si>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</si>
  <si>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</si>
  <si>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</si>
  <si>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</si>
  <si>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</si>
  <si>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</si>
  <si>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</si>
  <si>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</si>
  <si>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</si>
  <si>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</si>
  <si>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</si>
  <si>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</si>
  <si>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</si>
  <si>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</si>
  <si>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</si>
  <si>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</si>
  <si>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</si>
  <si>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</si>
  <si>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</si>
  <si>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</si>
  <si>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</si>
  <si>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</si>
  <si>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</si>
  <si>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</si>
  <si>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</si>
  <si>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</si>
  <si>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</si>
  <si>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</si>
  <si>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</si>
  <si>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</si>
  <si>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</si>
  <si>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</si>
  <si>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</si>
  <si>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</si>
  <si>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</si>
  <si>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</si>
  <si>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</si>
  <si>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</si>
  <si>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</si>
  <si>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</si>
  <si>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</si>
  <si>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</si>
  <si>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</si>
  <si>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</si>
  <si>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</si>
  <si>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</si>
  <si>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</si>
  <si>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</si>
  <si>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</si>
  <si>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</si>
  <si>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</si>
  <si>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</si>
  <si>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</si>
  <si>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</si>
  <si>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</si>
  <si>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</si>
  <si>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</si>
  <si>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</si>
  <si>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</si>
  <si>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</si>
  <si>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</si>
  <si>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</si>
  <si>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</si>
  <si>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</si>
  <si>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</si>
  <si>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</si>
  <si>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</si>
  <si>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</si>
  <si>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</si>
  <si>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</si>
  <si>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</si>
  <si>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</si>
  <si>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</si>
  <si>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</si>
  <si>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</si>
  <si>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</si>
  <si>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</si>
  <si>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</si>
  <si>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</si>
  <si>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</si>
  <si>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</si>
  <si>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</si>
  <si>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</si>
  <si>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</si>
  <si>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</si>
  <si>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</si>
  <si>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</si>
  <si>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</si>
  <si>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</si>
  <si>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</si>
  <si>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</si>
  <si>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</si>
  <si>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</si>
  <si>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</si>
  <si>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</si>
  <si>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</si>
  <si>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</si>
  <si>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</si>
  <si>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</si>
  <si>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</si>
  <si>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</si>
  <si>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</si>
  <si>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</si>
  <si>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</si>
  <si>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</si>
  <si>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</si>
  <si>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</si>
  <si>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</si>
  <si>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</si>
  <si>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</si>
  <si>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</si>
  <si>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</si>
  <si>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</si>
  <si>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</si>
  <si>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</si>
  <si>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</si>
  <si>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</si>
  <si>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</si>
  <si>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</si>
  <si>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</si>
  <si>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</si>
  <si>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</si>
  <si>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</si>
  <si>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</si>
  <si>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</si>
  <si>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</si>
  <si>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</si>
  <si>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</si>
  <si>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</si>
  <si>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</si>
  <si>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</si>
  <si>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</si>
  <si>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</si>
  <si>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</si>
  <si>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</si>
  <si>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</si>
  <si>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</si>
  <si>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</si>
  <si>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</si>
  <si>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</si>
  <si>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</si>
  <si>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</si>
  <si>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</si>
  <si>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</si>
  <si>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</si>
  <si>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</si>
  <si>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</si>
  <si>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</si>
  <si>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</si>
  <si>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</si>
  <si>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</si>
  <si>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</si>
  <si>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</si>
  <si>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</si>
  <si>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</si>
  <si>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</si>
  <si>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</si>
  <si>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</si>
  <si>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</si>
  <si>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</si>
  <si>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</si>
  <si>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</si>
  <si>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</si>
  <si>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</si>
  <si>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</si>
  <si>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</si>
  <si>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</si>
  <si>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</si>
  <si>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</si>
  <si>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</si>
  <si>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</si>
  <si>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</si>
  <si>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</si>
  <si>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</si>
  <si>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</si>
  <si>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</si>
  <si>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</si>
  <si>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</si>
  <si>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</si>
  <si>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</si>
  <si>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</si>
  <si>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</si>
  <si>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</si>
  <si>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</si>
  <si>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</si>
  <si>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</si>
  <si>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</si>
  <si>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</si>
  <si>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</si>
  <si>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</si>
  <si>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</si>
  <si>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</si>
  <si>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</si>
  <si>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</si>
  <si>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</si>
  <si>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</si>
  <si>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</si>
  <si>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</si>
  <si>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</si>
  <si>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</si>
  <si>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</si>
  <si>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</si>
  <si>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</si>
  <si>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</si>
  <si>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</si>
  <si>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</si>
  <si>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</si>
  <si>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</si>
  <si>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</si>
  <si>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</si>
  <si>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</si>
  <si>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</si>
  <si>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</si>
  <si>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</si>
  <si>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</si>
  <si>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</si>
  <si>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</si>
  <si>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</si>
  <si>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</si>
  <si>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</si>
  <si>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</si>
  <si>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</si>
  <si>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</si>
  <si>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</si>
  <si>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</si>
  <si>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</si>
  <si>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</si>
  <si>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</si>
  <si>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</si>
  <si>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</si>
  <si>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</si>
  <si>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</si>
  <si>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</si>
  <si>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</si>
  <si>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</si>
  <si>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</si>
  <si>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</si>
  <si>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</si>
  <si>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</si>
  <si>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</si>
  <si>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</si>
  <si>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</si>
  <si>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</si>
  <si>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</si>
  <si>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</si>
  <si>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</si>
  <si>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</si>
  <si>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</si>
  <si>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</si>
  <si>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</si>
  <si>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</si>
  <si>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</si>
  <si>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</si>
  <si>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</si>
  <si>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</si>
  <si>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</si>
  <si>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</si>
  <si>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</si>
  <si>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</si>
  <si>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</si>
  <si>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</si>
  <si>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</si>
  <si>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</si>
  <si>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</si>
  <si>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</si>
  <si>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</si>
  <si>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</si>
  <si>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</si>
  <si>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</si>
  <si>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</si>
  <si>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</si>
  <si>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</si>
  <si>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</si>
  <si>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</si>
  <si>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</si>
  <si>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</si>
  <si>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</si>
  <si>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</si>
  <si>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</si>
  <si>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</si>
  <si>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</si>
  <si>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</si>
  <si>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</si>
  <si>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</si>
  <si>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</si>
  <si>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</si>
  <si>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</si>
  <si>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</si>
  <si>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</si>
  <si>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</si>
  <si>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</si>
  <si>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</si>
  <si>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</si>
  <si>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</si>
  <si>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</si>
  <si>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</si>
  <si>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</si>
  <si>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</si>
  <si>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</si>
  <si>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</si>
  <si>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</si>
  <si>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</si>
  <si>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</si>
  <si>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</si>
  <si>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</si>
  <si>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</si>
  <si>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</si>
  <si>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</si>
  <si>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</si>
  <si>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</si>
  <si>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</si>
  <si>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</si>
  <si>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</si>
  <si>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</si>
  <si>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</si>
  <si>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</si>
  <si>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</si>
  <si>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</si>
  <si>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</si>
  <si>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</si>
  <si>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</si>
  <si>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</si>
  <si>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</si>
  <si>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</si>
  <si>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</si>
  <si>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</si>
  <si>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</si>
  <si>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</si>
  <si>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</si>
  <si>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</si>
  <si>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</si>
  <si>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</si>
  <si>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</si>
  <si>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</si>
  <si>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</si>
  <si>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</si>
  <si>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</si>
  <si>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</si>
  <si>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</si>
  <si>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</si>
  <si>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</si>
  <si>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</si>
  <si>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</si>
  <si>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</si>
  <si>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</si>
  <si>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</si>
  <si>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</si>
  <si>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</si>
  <si>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</si>
  <si>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</si>
  <si>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</si>
  <si>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</si>
  <si>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</si>
  <si>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</si>
  <si>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</si>
  <si>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</si>
  <si>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</si>
  <si>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</si>
  <si>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</si>
  <si>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</si>
  <si>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</si>
  <si>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</si>
  <si>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</si>
  <si>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</si>
  <si>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</si>
  <si>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</si>
  <si>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</si>
  <si>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</si>
  <si>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</si>
  <si>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</si>
  <si>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</si>
  <si>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</si>
  <si>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</si>
  <si>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</si>
  <si>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</si>
  <si>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</si>
  <si>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</si>
  <si>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</si>
  <si>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</si>
  <si>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</si>
  <si>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</si>
  <si>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</si>
  <si>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</si>
  <si>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</si>
  <si>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</si>
  <si>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</si>
  <si>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</si>
  <si>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</si>
  <si>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</si>
  <si>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</si>
  <si>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</si>
  <si>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</si>
  <si>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</si>
  <si>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</si>
  <si>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</si>
  <si>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</si>
  <si>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</si>
  <si>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</si>
  <si>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</si>
  <si>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</si>
  <si>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</si>
  <si>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</si>
  <si>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</si>
  <si>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</si>
  <si>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</si>
  <si>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</si>
  <si>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</si>
  <si>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</si>
  <si>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</si>
  <si>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</si>
  <si>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</si>
  <si>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</si>
  <si>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</si>
  <si>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</si>
  <si>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</si>
  <si>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</si>
  <si>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</si>
  <si>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</si>
  <si>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</si>
  <si>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</si>
  <si>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</si>
  <si>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</si>
  <si>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</si>
  <si>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</si>
  <si>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</si>
  <si>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</si>
  <si>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</si>
  <si>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</si>
  <si>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</si>
  <si>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</si>
  <si>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</si>
  <si>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</si>
  <si>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</si>
  <si>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</si>
  <si>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</si>
  <si>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</si>
  <si>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</si>
  <si>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</si>
  <si>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</si>
  <si>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</si>
  <si>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</si>
  <si>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</si>
  <si>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</si>
  <si>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</si>
  <si>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</si>
  <si>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</si>
  <si>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</si>
  <si>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</si>
  <si>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</si>
  <si>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</si>
  <si>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</si>
  <si>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</si>
  <si>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</si>
  <si>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</si>
  <si>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</si>
  <si>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</si>
  <si>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</si>
  <si>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</si>
  <si>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</si>
  <si>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</si>
  <si>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</si>
  <si>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</si>
  <si>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</si>
  <si>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</si>
  <si>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</si>
  <si>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</si>
  <si>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</si>
  <si>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</si>
  <si>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</si>
  <si>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</si>
  <si>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</si>
  <si>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</si>
  <si>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</si>
  <si>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</si>
  <si>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</si>
  <si>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</si>
  <si>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</si>
  <si>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</si>
  <si>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</si>
  <si>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</si>
  <si>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</si>
  <si>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</si>
  <si>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</si>
  <si>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</si>
  <si>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</si>
  <si>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</si>
  <si>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</si>
  <si>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</si>
  <si>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</si>
  <si>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</si>
  <si>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</si>
  <si>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</si>
  <si>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</si>
  <si>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</si>
  <si>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</si>
  <si>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</si>
  <si>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</si>
  <si>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</si>
  <si>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</si>
  <si>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</si>
  <si>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</si>
  <si>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</si>
  <si>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</si>
  <si>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</si>
  <si>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</si>
  <si>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</si>
  <si>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</si>
  <si>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</si>
  <si>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</si>
  <si>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</si>
  <si>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</si>
  <si>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</si>
  <si>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</si>
  <si>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</si>
  <si>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</si>
  <si>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</si>
  <si>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</si>
  <si>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</si>
  <si>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</si>
  <si>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</si>
  <si>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</si>
  <si>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</si>
  <si>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</si>
  <si>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</si>
  <si>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</si>
  <si>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</si>
  <si>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</si>
  <si>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</si>
  <si>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</si>
  <si>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</si>
  <si>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</si>
  <si>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</si>
  <si>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</si>
  <si>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</si>
  <si>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</si>
  <si>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</si>
  <si>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</si>
  <si>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</si>
  <si>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</si>
  <si>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</si>
  <si>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</si>
  <si>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</si>
  <si>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</si>
  <si>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</si>
  <si>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</si>
  <si>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</si>
  <si>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</si>
  <si>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</si>
  <si>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</si>
  <si>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</si>
  <si>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</si>
  <si>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</si>
  <si>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</si>
  <si>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</si>
  <si>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</si>
  <si>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</si>
  <si>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</si>
  <si>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</si>
  <si>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</si>
  <si>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</si>
  <si>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</si>
  <si>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</si>
  <si>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</si>
  <si>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</si>
  <si>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</si>
  <si>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</si>
  <si>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</si>
  <si>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</si>
  <si>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</si>
  <si>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</si>
  <si>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</si>
  <si>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</si>
  <si>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</si>
  <si>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</si>
  <si>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</si>
  <si>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</si>
  <si>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</si>
  <si>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</si>
  <si>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</si>
  <si>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</si>
  <si>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</si>
  <si>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</si>
  <si>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</si>
  <si>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</si>
  <si>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</si>
  <si>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</si>
  <si>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</si>
  <si>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</si>
  <si>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</si>
  <si>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</si>
  <si>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</si>
  <si>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</si>
  <si>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</si>
  <si>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</si>
  <si>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</si>
  <si>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</si>
  <si>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</si>
  <si>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</si>
  <si>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</si>
  <si>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</si>
  <si>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</si>
  <si>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</si>
  <si>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</si>
  <si>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</si>
  <si>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</si>
  <si>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</si>
  <si>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</si>
  <si>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</si>
  <si>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</si>
  <si>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</si>
  <si>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</si>
  <si>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</si>
  <si>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</si>
  <si>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</si>
  <si>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</si>
  <si>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</si>
  <si>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</si>
  <si>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</si>
  <si>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</si>
  <si>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</si>
  <si>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</si>
  <si>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</si>
  <si>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</si>
  <si>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</si>
  <si>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</si>
  <si>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</si>
  <si>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</si>
  <si>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</si>
  <si>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</si>
  <si>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</si>
  <si>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</si>
  <si>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</si>
  <si>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</si>
  <si>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</si>
  <si>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</si>
  <si>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</si>
  <si>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</si>
  <si>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</si>
  <si>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</si>
  <si>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</si>
  <si>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</si>
  <si>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</si>
  <si>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</si>
  <si>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</si>
  <si>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</si>
  <si>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</si>
  <si>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</si>
  <si>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</si>
  <si>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</si>
  <si>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</si>
  <si>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</si>
  <si>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</si>
  <si>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</si>
  <si>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</si>
  <si>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</si>
  <si>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</si>
  <si>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</si>
  <si>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</si>
  <si>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</si>
  <si>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</si>
  <si>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</si>
  <si>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</si>
  <si>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</si>
  <si>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</si>
  <si>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</si>
  <si>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</si>
  <si>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</si>
  <si>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</si>
  <si>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</si>
  <si>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</si>
  <si>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</si>
  <si>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</si>
  <si>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</si>
  <si>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</si>
  <si>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</si>
  <si>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</si>
  <si>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</si>
  <si>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</si>
  <si>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</si>
  <si>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</si>
  <si>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</si>
  <si>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</si>
  <si>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</si>
  <si>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</si>
  <si>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</si>
  <si>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</si>
  <si>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</si>
  <si>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</si>
  <si>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</si>
  <si>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</si>
  <si>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</si>
  <si>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</si>
  <si>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</si>
  <si>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</si>
  <si>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</si>
  <si>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</si>
  <si>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</si>
  <si>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</si>
  <si>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</si>
  <si>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</si>
  <si>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</si>
  <si>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</si>
  <si>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</si>
  <si>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</si>
  <si>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</si>
  <si>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</si>
  <si>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</si>
  <si>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</si>
  <si>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</si>
  <si>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</si>
  <si>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</si>
  <si>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</si>
  <si>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</si>
  <si>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</si>
  <si>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</si>
  <si>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</si>
  <si>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</si>
  <si>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</si>
  <si>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</si>
  <si>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</si>
  <si>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</si>
  <si>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</si>
  <si>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</si>
  <si>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</si>
  <si>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</si>
  <si>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</si>
  <si>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</si>
  <si>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</si>
  <si>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</si>
  <si>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</si>
  <si>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</si>
  <si>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</si>
  <si>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</si>
  <si>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</si>
  <si>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</si>
  <si>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</si>
  <si>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</si>
  <si>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</si>
  <si>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</si>
  <si>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</si>
  <si>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</si>
  <si>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</si>
  <si>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</si>
  <si>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</si>
  <si>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</si>
  <si>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</si>
  <si>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</si>
  <si>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</si>
  <si>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</si>
  <si>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</si>
  <si>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</si>
  <si>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</si>
  <si>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</si>
  <si>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</si>
  <si>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</si>
  <si>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</si>
  <si>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</si>
  <si>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</si>
  <si>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</si>
  <si>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</si>
  <si>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</si>
  <si>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</si>
  <si>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</si>
  <si>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</si>
  <si>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</si>
  <si>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</si>
  <si>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</si>
  <si>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</si>
  <si>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</si>
  <si>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</si>
  <si>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</si>
  <si>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</si>
  <si>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</si>
  <si>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</si>
  <si>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</si>
  <si>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</si>
  <si>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</si>
  <si>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</si>
  <si>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</si>
  <si>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</si>
  <si>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</si>
  <si>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</si>
  <si>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</si>
  <si>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</si>
  <si>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</si>
  <si>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</si>
  <si>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</si>
  <si>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</si>
  <si>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</si>
  <si>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</si>
  <si>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</si>
  <si>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</si>
  <si>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</si>
  <si>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</si>
  <si>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</si>
  <si>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</si>
  <si>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</si>
  <si>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</si>
  <si>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</si>
  <si>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</si>
  <si>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</si>
  <si>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</si>
  <si>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</si>
  <si>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</si>
  <si>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</si>
  <si>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</si>
  <si>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</si>
  <si>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</si>
  <si>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</si>
  <si>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</si>
  <si>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</si>
  <si>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</si>
  <si>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</si>
  <si>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</si>
  <si>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</si>
  <si>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</si>
  <si>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</si>
  <si>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</si>
  <si>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</si>
  <si>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</si>
  <si>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</si>
  <si>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</si>
  <si>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</si>
  <si>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</si>
  <si>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</si>
  <si>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</si>
  <si>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</si>
  <si>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</si>
  <si>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</si>
  <si>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</si>
  <si>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</si>
  <si>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</si>
  <si>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</si>
  <si>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</si>
  <si>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</si>
  <si>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</si>
  <si>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</si>
  <si>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</si>
  <si>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</si>
  <si>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</si>
  <si>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</si>
  <si>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</si>
  <si>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</si>
  <si>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</si>
  <si>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</si>
  <si>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</si>
  <si>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</si>
  <si>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</si>
  <si>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</si>
  <si>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</si>
  <si>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</si>
  <si>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</si>
  <si>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</si>
  <si>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</si>
  <si>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</si>
  <si>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</si>
  <si>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</si>
  <si>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</si>
  <si>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</si>
  <si>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</si>
  <si>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</si>
  <si>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</si>
  <si>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</si>
  <si>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</si>
  <si>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</si>
  <si>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</si>
  <si>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</si>
  <si>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</si>
  <si>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</si>
  <si>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</si>
  <si>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</si>
  <si>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</si>
  <si>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</si>
  <si>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</si>
  <si>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</si>
  <si>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</si>
  <si>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</si>
  <si>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</si>
  <si>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</si>
  <si>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</si>
  <si>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</si>
  <si>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</si>
  <si>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</si>
  <si>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</si>
  <si>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</si>
  <si>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</si>
  <si>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</si>
  <si>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</si>
  <si>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</si>
  <si>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</si>
  <si>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</si>
  <si>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</si>
  <si>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</si>
  <si>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</si>
  <si>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</si>
  <si>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</si>
  <si>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</si>
  <si>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</si>
  <si>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</si>
  <si>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</si>
  <si>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</si>
  <si>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</si>
  <si>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</si>
  <si>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</si>
  <si>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</si>
  <si>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</si>
  <si>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</si>
  <si>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</si>
  <si>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</si>
  <si>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</si>
  <si>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</si>
  <si>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</si>
  <si>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</si>
  <si>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</si>
  <si>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</si>
  <si>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</si>
  <si>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</si>
  <si>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</si>
  <si>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</si>
  <si>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</si>
  <si>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</si>
  <si>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</si>
  <si>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</si>
  <si>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</si>
  <si>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</si>
  <si>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</si>
  <si>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</si>
  <si>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</si>
  <si>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</si>
  <si>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</si>
  <si>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</si>
  <si>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</si>
  <si>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</si>
  <si>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</si>
  <si>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</si>
  <si>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</si>
  <si>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</si>
  <si>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</si>
  <si>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</si>
  <si>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</si>
  <si>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</si>
  <si>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</si>
  <si>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</si>
  <si>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</si>
  <si>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</si>
  <si>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</si>
  <si>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</si>
  <si>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</si>
  <si>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</si>
  <si>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</si>
  <si>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</si>
  <si>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</si>
  <si>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</si>
  <si>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</si>
  <si>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</si>
  <si>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</si>
  <si>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</si>
  <si>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</si>
  <si>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</si>
  <si>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</si>
  <si>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</si>
  <si>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</si>
  <si>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</si>
  <si>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</si>
  <si>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</si>
  <si>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</si>
  <si>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</si>
  <si>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</si>
  <si>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</si>
  <si>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</si>
  <si>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</si>
  <si>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</si>
  <si>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</si>
  <si>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</si>
  <si>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</si>
  <si>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</si>
  <si>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</si>
  <si>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</si>
  <si>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</si>
  <si>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</si>
  <si>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</si>
  <si>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</si>
  <si>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</si>
  <si>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</si>
  <si>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</si>
  <si>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</si>
  <si>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</si>
  <si>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</si>
  <si>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</si>
  <si>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</si>
  <si>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</si>
  <si>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</si>
  <si>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</si>
  <si>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</si>
  <si>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</si>
  <si>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</si>
  <si>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</si>
  <si>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</si>
  <si>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</si>
  <si>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</si>
  <si>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</si>
  <si>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</si>
  <si>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</si>
  <si>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</si>
  <si>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</si>
  <si>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</si>
  <si>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</si>
  <si>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</si>
  <si>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</si>
  <si>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</si>
  <si>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</si>
  <si>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</si>
  <si>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</si>
  <si>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</si>
  <si>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</si>
  <si>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</si>
  <si>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</si>
  <si>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</si>
  <si>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</si>
  <si>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</si>
  <si>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</si>
  <si>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</si>
  <si>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</si>
  <si>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</si>
  <si>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</si>
  <si>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</si>
  <si>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</si>
  <si>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</si>
  <si>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</si>
  <si>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</si>
  <si>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</si>
  <si>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</si>
  <si>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</si>
  <si>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</si>
  <si>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</si>
  <si>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</si>
  <si>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</si>
  <si>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</si>
  <si>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</si>
  <si>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</si>
  <si>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</si>
  <si>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</si>
  <si>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</si>
  <si>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</si>
  <si>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</si>
  <si>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</si>
  <si>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</si>
  <si>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</si>
  <si>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</si>
  <si>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</si>
  <si>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</si>
  <si>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</si>
  <si>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</si>
  <si>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</si>
  <si>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</si>
  <si>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</si>
  <si>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</si>
  <si>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</si>
  <si>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</si>
  <si>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</si>
  <si>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</si>
  <si>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</si>
  <si>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</si>
  <si>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</si>
  <si>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</si>
  <si>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</si>
  <si>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</si>
  <si>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</si>
  <si>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</si>
  <si>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</si>
  <si>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</si>
  <si>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</si>
  <si>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</si>
  <si>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</si>
  <si>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</si>
  <si>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</si>
  <si>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</si>
  <si>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</si>
  <si>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</si>
  <si>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</si>
  <si>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</si>
  <si>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</si>
  <si>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</si>
  <si>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</si>
  <si>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</si>
  <si>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</si>
  <si>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</si>
  <si>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</si>
  <si>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</si>
  <si>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</si>
  <si>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</si>
  <si>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</si>
  <si>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</si>
  <si>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</si>
  <si>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</si>
  <si>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</si>
  <si>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</si>
  <si>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</si>
  <si>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</si>
  <si>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</si>
  <si>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</si>
  <si>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</si>
  <si>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</si>
  <si>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</si>
  <si>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</si>
  <si>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</si>
  <si>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</si>
  <si>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</si>
  <si>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</si>
  <si>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</si>
  <si>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</si>
  <si>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</si>
  <si>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</si>
  <si>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</si>
  <si>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</si>
  <si>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</si>
  <si>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</si>
  <si>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</si>
  <si>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</si>
  <si>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</si>
  <si>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</si>
  <si>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</si>
  <si>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</si>
  <si>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</si>
  <si>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</si>
  <si>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</si>
  <si>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</si>
  <si>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</si>
  <si>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</si>
  <si>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</si>
  <si>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</si>
  <si>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</si>
  <si>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</si>
  <si>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</si>
  <si>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</si>
  <si>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</si>
  <si>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</si>
  <si>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</si>
  <si>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</si>
  <si>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</si>
  <si>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</si>
  <si>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</si>
  <si>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</si>
  <si>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</si>
  <si>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</si>
  <si>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</si>
  <si>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</si>
  <si>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</si>
  <si>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</si>
  <si>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</si>
  <si>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</si>
  <si>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</si>
  <si>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</si>
  <si>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</si>
  <si>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</si>
  <si>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</si>
  <si>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</si>
  <si>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</si>
  <si>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</si>
  <si>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</si>
  <si>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</si>
  <si>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</si>
  <si>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</si>
  <si>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</si>
  <si>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</si>
  <si>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</si>
  <si>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</si>
  <si>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</si>
  <si>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</si>
  <si>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</si>
  <si>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</si>
  <si>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</si>
  <si>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</si>
  <si>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</si>
  <si>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</si>
  <si>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</si>
  <si>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</si>
  <si>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</si>
  <si>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</si>
  <si>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</si>
  <si>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</si>
  <si>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</si>
  <si>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</si>
  <si>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</si>
  <si>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</si>
  <si>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</si>
  <si>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</si>
  <si>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</si>
  <si>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</si>
  <si>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</si>
  <si>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</si>
  <si>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</si>
  <si>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</si>
  <si>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</si>
  <si>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</si>
  <si>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</si>
  <si>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</si>
  <si>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</si>
  <si>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</si>
  <si>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</si>
  <si>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</si>
  <si>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</si>
  <si>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</si>
  <si>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</si>
  <si>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</si>
  <si>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</si>
  <si>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</si>
  <si>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</si>
  <si>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</si>
  <si>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</si>
  <si>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</si>
  <si>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</si>
  <si>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</si>
  <si>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</si>
  <si>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</si>
  <si>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</si>
  <si>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</si>
  <si>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</si>
  <si>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</si>
  <si>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</si>
  <si>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</si>
  <si>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</si>
  <si>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</si>
  <si>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</si>
  <si>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</si>
  <si>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</si>
  <si>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</si>
  <si>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</si>
  <si>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</si>
  <si>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</si>
  <si>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</si>
  <si>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</si>
  <si>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</si>
  <si>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</si>
  <si>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</si>
  <si>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</si>
  <si>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</si>
  <si>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</si>
  <si>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</si>
  <si>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</si>
  <si>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</si>
  <si>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</si>
  <si>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</si>
  <si>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</si>
  <si>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</si>
  <si>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</si>
  <si>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</si>
  <si>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</si>
  <si>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</si>
  <si>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</si>
  <si>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</si>
  <si>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</si>
  <si>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</si>
  <si>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</si>
  <si>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</si>
  <si>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</si>
  <si>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</si>
  <si>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</si>
  <si>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</si>
  <si>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</si>
  <si>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</si>
  <si>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</si>
  <si>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</si>
  <si>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</si>
  <si>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</si>
  <si>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</si>
  <si>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</si>
  <si>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</si>
  <si>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</si>
  <si>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</si>
  <si>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</si>
  <si>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</si>
  <si>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</si>
  <si>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</si>
  <si>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</si>
  <si>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</si>
  <si>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</si>
  <si>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</si>
  <si>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</si>
  <si>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</si>
  <si>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</si>
  <si>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</si>
  <si>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</si>
  <si>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</si>
  <si>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</si>
  <si>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</si>
  <si>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</si>
  <si>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</si>
  <si>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</si>
  <si>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</si>
  <si>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</si>
  <si>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</si>
  <si>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</si>
  <si>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</si>
  <si>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</si>
  <si>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</si>
  <si>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</si>
  <si>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</si>
  <si>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</si>
  <si>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</si>
  <si>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</si>
  <si>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</si>
  <si>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</si>
  <si>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</si>
  <si>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</si>
  <si>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</si>
  <si>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</si>
  <si>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</si>
  <si>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</si>
  <si>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</si>
  <si>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</si>
  <si>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</si>
  <si>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</si>
  <si>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</si>
  <si>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</si>
  <si>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</si>
  <si>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</si>
  <si>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</si>
  <si>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</si>
  <si>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</si>
  <si>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</si>
  <si>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</si>
  <si>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</si>
  <si>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</si>
  <si>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</si>
  <si>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</si>
  <si>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</si>
  <si>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</si>
  <si>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</si>
  <si>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</si>
  <si>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</si>
  <si>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</si>
  <si>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</si>
  <si>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</si>
  <si>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</si>
  <si>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</si>
  <si>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</si>
  <si>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</si>
  <si>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</si>
  <si>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</si>
  <si>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</si>
  <si>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</si>
  <si>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</si>
  <si>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</si>
  <si>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</si>
  <si>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</si>
  <si>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</si>
  <si>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</si>
  <si>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</si>
  <si>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</si>
  <si>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</si>
  <si>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</si>
  <si>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</si>
  <si>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</si>
  <si>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</si>
  <si>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</si>
  <si>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</si>
  <si>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</si>
  <si>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</si>
  <si>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</si>
  <si>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</si>
  <si>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</si>
  <si>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</si>
  <si>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</si>
  <si>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</si>
  <si>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</si>
  <si>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</si>
  <si>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</si>
  <si>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</si>
  <si>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</si>
  <si>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</si>
  <si>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</si>
  <si>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</si>
  <si>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</si>
  <si>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</si>
  <si>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</si>
  <si>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</si>
  <si>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</si>
  <si>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</si>
  <si>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</si>
  <si>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</si>
  <si>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</si>
  <si>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</si>
  <si>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</si>
  <si>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</si>
  <si>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</si>
  <si>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</si>
  <si>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</si>
  <si>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</si>
  <si>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</si>
  <si>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</si>
  <si>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</si>
  <si>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</si>
  <si>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</si>
  <si>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</si>
  <si>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</si>
  <si>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</si>
  <si>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</si>
  <si>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</si>
  <si>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</si>
  <si>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</si>
  <si>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</si>
  <si>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</si>
  <si>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</si>
  <si>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</si>
  <si>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</si>
  <si>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</si>
  <si>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</si>
  <si>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</si>
  <si>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</si>
  <si>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</si>
  <si>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</si>
  <si>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</si>
  <si>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</si>
  <si>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</si>
  <si>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</si>
  <si>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</si>
  <si>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</si>
  <si>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</si>
  <si>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</si>
  <si>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</si>
  <si>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</si>
  <si>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</si>
  <si>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</si>
  <si>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</si>
  <si>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</si>
  <si>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</si>
  <si>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</si>
  <si>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</si>
  <si>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</si>
  <si>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</si>
  <si>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</si>
  <si>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</si>
  <si>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</si>
  <si>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</si>
  <si>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</si>
  <si>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</si>
  <si>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</si>
  <si>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</si>
  <si>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</si>
  <si>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</si>
  <si>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</si>
  <si>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</si>
  <si>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</si>
  <si>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</si>
  <si>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</si>
  <si>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</si>
  <si>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</si>
  <si>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</si>
  <si>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</si>
  <si>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</si>
  <si>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</si>
  <si>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</si>
  <si>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</si>
  <si>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</si>
  <si>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</si>
  <si>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</si>
  <si>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</si>
  <si>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</si>
  <si>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</si>
  <si>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</si>
  <si>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</si>
  <si>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</si>
  <si>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</si>
  <si>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</si>
  <si>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</si>
  <si>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</si>
  <si>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</si>
  <si>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</si>
  <si>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</si>
  <si>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</si>
  <si>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</si>
  <si>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</si>
  <si>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</si>
  <si>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</si>
  <si>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</si>
  <si>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</si>
  <si>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</si>
  <si>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</si>
  <si>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</si>
  <si>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</si>
  <si>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</si>
  <si>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</si>
  <si>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</si>
  <si>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</si>
  <si>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</si>
  <si>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</si>
  <si>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</si>
  <si>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</si>
  <si>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</si>
  <si>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</si>
  <si>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</si>
  <si>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</si>
  <si>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</si>
  <si>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</si>
  <si>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</si>
  <si>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</si>
  <si>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</si>
  <si>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</si>
  <si>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</si>
  <si>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</si>
  <si>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</si>
  <si>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</si>
  <si>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</si>
  <si>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</si>
  <si>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</si>
  <si>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</si>
  <si>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</si>
  <si>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</si>
  <si>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</si>
  <si>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</si>
  <si>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</si>
  <si>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</si>
  <si>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</si>
  <si>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</si>
  <si>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</si>
  <si>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</si>
  <si>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</si>
  <si>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</si>
  <si>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</si>
  <si>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</si>
  <si>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</si>
  <si>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</si>
  <si>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</si>
  <si>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</si>
  <si>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</si>
  <si>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</si>
  <si>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</si>
  <si>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</si>
  <si>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</si>
  <si>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</si>
  <si>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</si>
  <si>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</si>
  <si>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</si>
  <si>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</si>
  <si>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</si>
  <si>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</si>
  <si>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</si>
  <si>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</si>
  <si>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</si>
  <si>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</si>
  <si>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</si>
  <si>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</si>
  <si>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</si>
  <si>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</si>
  <si>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</si>
  <si>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</si>
  <si>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</si>
  <si>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</si>
  <si>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</si>
  <si>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</si>
  <si>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</si>
  <si>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</si>
  <si>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</si>
  <si>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</si>
  <si>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</si>
  <si>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</si>
  <si>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</si>
  <si>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</si>
  <si>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</si>
  <si>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</si>
  <si>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</si>
  <si>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</si>
  <si>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</si>
  <si>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</si>
  <si>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</si>
  <si>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</si>
  <si>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</si>
  <si>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</si>
  <si>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</si>
  <si>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</si>
  <si>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</si>
  <si>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</si>
  <si>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</si>
  <si>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</si>
  <si>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</si>
  <si>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</si>
  <si>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</si>
  <si>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</si>
  <si>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</si>
  <si>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</si>
  <si>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</si>
  <si>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</si>
  <si>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</si>
  <si>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</si>
  <si>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</si>
  <si>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</si>
  <si>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</si>
  <si>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</si>
  <si>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</si>
  <si>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</si>
  <si>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</si>
  <si>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</si>
  <si>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</si>
  <si>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</si>
  <si>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</si>
  <si>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</si>
  <si>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</si>
  <si>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</si>
  <si>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</si>
  <si>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</si>
  <si>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</si>
  <si>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</si>
  <si>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</si>
  <si>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</si>
  <si>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</si>
  <si>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</si>
  <si>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</si>
  <si>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</si>
  <si>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</si>
  <si>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</si>
  <si>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</si>
  <si>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</si>
  <si>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</si>
  <si>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</si>
  <si>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</si>
  <si>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</si>
  <si>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</si>
  <si>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</si>
  <si>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</si>
  <si>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</si>
  <si>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</si>
  <si>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</si>
  <si>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</si>
  <si>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</si>
  <si>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</si>
  <si>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</si>
  <si>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</si>
  <si>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</si>
  <si>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</si>
  <si>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</si>
  <si>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</si>
  <si>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</si>
  <si>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</si>
  <si>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</si>
  <si>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</si>
  <si>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</si>
  <si>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</si>
  <si>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</si>
  <si>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</si>
  <si>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</si>
  <si>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</si>
  <si>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</si>
  <si>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</si>
  <si>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</si>
  <si>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</si>
  <si>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</si>
  <si>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</si>
  <si>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</si>
  <si>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</si>
  <si>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</si>
  <si>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</si>
  <si>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</si>
  <si>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</si>
  <si>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</si>
  <si>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</si>
  <si>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</si>
  <si>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</si>
  <si>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</si>
  <si>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</si>
  <si>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</si>
  <si>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</si>
  <si>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</si>
  <si>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</si>
  <si>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</si>
  <si>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</si>
  <si>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</si>
  <si>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</si>
  <si>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</si>
  <si>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</si>
  <si>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</si>
  <si>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</si>
  <si>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</si>
  <si>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</si>
  <si>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</si>
  <si>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</si>
  <si>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</si>
  <si>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</si>
  <si>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</si>
  <si>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</si>
  <si>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</si>
  <si>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</si>
  <si>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</si>
  <si>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</si>
  <si>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</si>
  <si>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</si>
  <si>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</si>
  <si>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</si>
  <si>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</si>
  <si>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</si>
  <si>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</si>
  <si>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</si>
  <si>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</si>
  <si>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</si>
  <si>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</si>
  <si>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</si>
  <si>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</si>
  <si>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</si>
  <si>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</si>
  <si>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</si>
  <si>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</si>
  <si>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</si>
  <si>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</si>
  <si>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</si>
  <si>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</si>
  <si>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</si>
  <si>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</si>
  <si>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</si>
  <si>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</si>
  <si>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</si>
  <si>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</si>
  <si>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</si>
  <si>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</si>
  <si>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</si>
  <si>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</si>
  <si>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</si>
  <si>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</si>
  <si>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</si>
  <si>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</si>
  <si>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</si>
  <si>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</si>
  <si>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</si>
  <si>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</si>
  <si>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</si>
  <si>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</si>
  <si>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</si>
  <si>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</si>
  <si>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</si>
  <si>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</si>
  <si>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</si>
  <si>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</si>
  <si>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</si>
  <si>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</si>
  <si>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</si>
  <si>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</si>
  <si>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</si>
  <si>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</si>
  <si>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</si>
  <si>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</si>
  <si>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</si>
  <si>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</si>
  <si>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</si>
  <si>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</si>
  <si>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</si>
  <si>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</si>
  <si>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</si>
  <si>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</si>
  <si>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</si>
  <si>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</si>
  <si>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</si>
  <si>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</si>
  <si>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</si>
  <si>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</si>
  <si>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</si>
  <si>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</si>
  <si>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</si>
  <si>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</si>
  <si>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</si>
  <si>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</si>
  <si>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</si>
  <si>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</si>
  <si>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</si>
  <si>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</si>
  <si>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</si>
  <si>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</si>
  <si>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</si>
  <si>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</si>
  <si>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</si>
  <si>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</si>
  <si>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</si>
  <si>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</si>
  <si>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</si>
  <si>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</si>
  <si>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</si>
  <si>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</si>
  <si>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</si>
  <si>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</si>
  <si>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</si>
  <si>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</si>
  <si>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</si>
  <si>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</si>
  <si>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</si>
  <si>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</si>
  <si>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</si>
  <si>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</si>
  <si>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</si>
  <si>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</si>
  <si>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</si>
  <si>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</si>
  <si>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</si>
  <si>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</si>
  <si>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</si>
  <si>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</si>
  <si>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</si>
  <si>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</si>
  <si>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</si>
  <si>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</si>
  <si>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</si>
  <si>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</si>
  <si>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</si>
  <si>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</si>
  <si>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</si>
  <si>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</si>
  <si>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</si>
  <si>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</si>
  <si>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</si>
  <si>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</si>
  <si>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</si>
  <si>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</si>
  <si>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</si>
  <si>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</si>
  <si>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</si>
  <si>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</si>
  <si>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</si>
  <si>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</si>
  <si>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</si>
  <si>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</si>
  <si>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</si>
  <si>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</si>
  <si>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</si>
  <si>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</si>
  <si>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</si>
  <si>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</si>
  <si>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</si>
  <si>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</si>
  <si>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</si>
  <si>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</si>
  <si>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</si>
  <si>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</si>
  <si>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</si>
  <si>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</si>
  <si>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</si>
  <si>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</si>
  <si>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</si>
  <si>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</si>
  <si>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</si>
  <si>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</si>
  <si>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</si>
  <si>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</si>
  <si>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</si>
  <si>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</si>
  <si>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</si>
  <si>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</si>
  <si>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</si>
  <si>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</si>
  <si>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</si>
  <si>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</si>
  <si>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</si>
  <si>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</si>
  <si>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</si>
  <si>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</si>
  <si>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</si>
  <si>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</si>
  <si>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</si>
  <si>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</si>
  <si>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</si>
  <si>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</si>
  <si>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</si>
  <si>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</si>
  <si>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</si>
  <si>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</si>
  <si>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</si>
  <si>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</si>
  <si>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</si>
  <si>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</si>
  <si>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</si>
  <si>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</si>
  <si>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</si>
  <si>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</si>
  <si>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</si>
  <si>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</si>
  <si>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</si>
  <si>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</si>
  <si>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</si>
  <si>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</si>
  <si>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</si>
  <si>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</si>
  <si>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</si>
  <si>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</si>
  <si>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</si>
  <si>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</si>
  <si>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</si>
  <si>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</si>
  <si>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</si>
  <si>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</si>
  <si>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</si>
  <si>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</si>
  <si>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</si>
  <si>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</si>
  <si>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</si>
  <si>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</si>
  <si>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</si>
  <si>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</si>
  <si>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</si>
  <si>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</si>
  <si>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</si>
  <si>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</si>
  <si>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</si>
  <si>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</si>
  <si>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</si>
  <si>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</si>
  <si>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</si>
  <si>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</si>
  <si>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</si>
  <si>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</si>
  <si>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</si>
  <si>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</si>
  <si>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</si>
  <si>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</si>
  <si>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</si>
  <si>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</si>
  <si>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</si>
  <si>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</si>
  <si>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</si>
  <si>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</si>
  <si>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</si>
  <si>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</si>
  <si>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</si>
  <si>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</si>
  <si>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</si>
  <si>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</si>
  <si>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</si>
  <si>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</si>
  <si>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</si>
  <si>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</si>
  <si>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</si>
  <si>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</si>
  <si>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</si>
  <si>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</si>
  <si>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</si>
  <si>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</si>
  <si>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</si>
  <si>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</si>
  <si>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</si>
  <si>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</si>
  <si>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</si>
  <si>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</si>
  <si>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</si>
  <si>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</si>
  <si>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</si>
  <si>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</si>
  <si>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</si>
  <si>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</si>
  <si>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</si>
  <si>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</si>
  <si>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</si>
  <si>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</si>
  <si>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</si>
  <si>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</si>
  <si>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</si>
  <si>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</si>
  <si>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</si>
  <si>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</si>
  <si>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</si>
  <si>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</si>
  <si>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</si>
  <si>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</si>
  <si>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</si>
  <si>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</si>
  <si>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</si>
  <si>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</si>
  <si>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</si>
  <si>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</si>
  <si>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</si>
  <si>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</si>
  <si>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</si>
  <si>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</si>
  <si>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</si>
  <si>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</si>
  <si>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</si>
  <si>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</si>
  <si>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</si>
  <si>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</si>
  <si>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</si>
  <si>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</si>
  <si>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</si>
  <si>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</si>
  <si>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</si>
  <si>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</si>
  <si>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</si>
  <si>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</si>
  <si>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</si>
  <si>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</si>
  <si>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</si>
  <si>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</si>
  <si>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</si>
  <si>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</si>
  <si>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</si>
  <si>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</si>
  <si>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</si>
  <si>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</si>
  <si>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</si>
  <si>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</si>
  <si>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</si>
  <si>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</si>
  <si>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</si>
  <si>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</si>
  <si>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</si>
  <si>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</si>
  <si>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</si>
  <si>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</si>
  <si>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</si>
  <si>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</si>
  <si>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</si>
  <si>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</si>
  <si>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</si>
  <si>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</si>
  <si>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</si>
  <si>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</si>
  <si>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</si>
  <si>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</si>
  <si>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</si>
  <si>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</si>
  <si>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</si>
  <si>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</si>
  <si>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</si>
  <si>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</si>
  <si>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</si>
  <si>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</si>
  <si>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</si>
  <si>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</si>
  <si>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</si>
  <si>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</si>
  <si>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</si>
  <si>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</si>
  <si>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</si>
  <si>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</si>
  <si>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</si>
  <si>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</si>
  <si>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</si>
  <si>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</si>
  <si>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</si>
  <si>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</si>
  <si>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</si>
  <si>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</si>
  <si>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</si>
  <si>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</si>
  <si>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</si>
  <si>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</si>
  <si>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</si>
  <si>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</si>
  <si>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</si>
  <si>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</si>
  <si>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</si>
  <si>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</si>
  <si>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</si>
  <si>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</si>
  <si>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</si>
  <si>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</si>
  <si>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</si>
  <si>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</si>
  <si>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</si>
  <si>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</si>
  <si>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</si>
  <si>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</si>
  <si>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</si>
  <si>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</si>
  <si>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</si>
  <si>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</si>
  <si>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</si>
  <si>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</si>
  <si>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</si>
  <si>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</si>
  <si>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</si>
  <si>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</si>
  <si>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</si>
  <si>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</si>
  <si>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</si>
  <si>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</si>
  <si>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</si>
  <si>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</si>
  <si>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</si>
  <si>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</si>
  <si>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</si>
  <si>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</si>
  <si>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</si>
  <si>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</si>
  <si>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</si>
  <si>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</si>
  <si>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</si>
  <si>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</si>
  <si>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</si>
  <si>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</si>
  <si>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</si>
  <si>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</si>
  <si>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</si>
  <si>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</si>
  <si>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</si>
  <si>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</si>
  <si>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</si>
  <si>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</si>
  <si>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</si>
  <si>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</si>
  <si>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</si>
  <si>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</si>
  <si>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</si>
  <si>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</si>
  <si>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</si>
  <si>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</si>
  <si>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</si>
  <si>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</si>
  <si>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</si>
  <si>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</si>
  <si>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</si>
  <si>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</si>
  <si>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</si>
  <si>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</si>
  <si>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</si>
  <si>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</si>
  <si>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</si>
  <si>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</si>
  <si>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</si>
  <si>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</si>
  <si>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</si>
  <si>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</si>
  <si>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</si>
  <si>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</si>
  <si>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</si>
  <si>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</si>
  <si>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</si>
  <si>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</si>
  <si>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</si>
  <si>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</si>
  <si>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</si>
  <si>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</si>
  <si>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</si>
  <si>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</si>
  <si>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</si>
  <si>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</si>
  <si>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</si>
  <si>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</si>
  <si>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</si>
  <si>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</si>
  <si>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</si>
  <si>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</si>
  <si>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</si>
  <si>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</si>
  <si>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</si>
  <si>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</si>
  <si>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</si>
  <si>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</si>
  <si>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</si>
  <si>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</si>
  <si>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</si>
  <si>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</si>
  <si>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</si>
  <si>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</si>
  <si>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</si>
  <si>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</si>
  <si>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</si>
  <si>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</si>
  <si>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</si>
  <si>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</si>
  <si>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</si>
  <si>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</si>
  <si>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</si>
  <si>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</si>
  <si>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</si>
  <si>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</si>
  <si>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</si>
  <si>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</si>
  <si>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</si>
  <si>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</si>
  <si>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</si>
  <si>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</si>
  <si>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</si>
  <si>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</si>
  <si>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</si>
  <si>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</si>
  <si>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</si>
  <si>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</si>
  <si>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</si>
  <si>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</si>
  <si>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</si>
  <si>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</si>
  <si>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</si>
  <si>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</si>
  <si>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</si>
  <si>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</si>
  <si>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</si>
  <si>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</si>
  <si>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</si>
  <si>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</si>
  <si>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</si>
  <si>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</si>
  <si>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</si>
  <si>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</si>
  <si>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</si>
  <si>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</si>
  <si>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</si>
  <si>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</si>
  <si>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</si>
  <si>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</si>
  <si>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</si>
  <si>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</si>
  <si>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</si>
  <si>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</si>
  <si>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</si>
  <si>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</si>
  <si>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</si>
  <si>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</si>
  <si>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</si>
  <si>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</si>
  <si>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</si>
  <si>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</si>
  <si>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</si>
  <si>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</si>
  <si>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</si>
  <si>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</si>
  <si>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</si>
  <si>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</si>
  <si>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</si>
  <si>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</si>
  <si>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</si>
  <si>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</si>
  <si>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</si>
  <si>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</si>
  <si>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</si>
  <si>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</si>
  <si>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</si>
  <si>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</si>
  <si>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</si>
  <si>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</si>
  <si>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</si>
  <si>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</si>
  <si>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</si>
  <si>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</si>
  <si>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</si>
  <si>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</si>
  <si>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</si>
  <si>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</si>
  <si>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</si>
  <si>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</si>
  <si>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</si>
  <si>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</si>
  <si>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</si>
  <si>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</si>
  <si>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</si>
  <si>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</si>
  <si>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</si>
  <si>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</si>
  <si>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</si>
  <si>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</si>
  <si>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</si>
  <si>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</si>
  <si>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</si>
  <si>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</si>
  <si>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</si>
  <si>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</si>
  <si>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</si>
  <si>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</si>
  <si>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</si>
  <si>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</si>
  <si>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</si>
  <si>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</si>
  <si>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</si>
  <si>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</si>
  <si>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</si>
  <si>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</si>
  <si>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</si>
  <si>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</si>
  <si>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</si>
  <si>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</si>
  <si>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</si>
  <si>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</si>
  <si>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</si>
  <si>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</si>
  <si>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</si>
  <si>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</si>
  <si>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</si>
  <si>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</si>
  <si>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</si>
  <si>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</si>
  <si>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</si>
  <si>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</si>
  <si>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</si>
  <si>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</si>
  <si>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</si>
  <si>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</si>
  <si>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</si>
  <si>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</si>
  <si>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</si>
  <si>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</si>
  <si>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</si>
  <si>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</si>
  <si>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</si>
  <si>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</si>
  <si>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</si>
  <si>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</si>
  <si>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</si>
  <si>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</si>
  <si>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</si>
  <si>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</si>
  <si>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</si>
  <si>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</si>
  <si>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</si>
  <si>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</si>
  <si>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</si>
  <si>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</si>
  <si>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</si>
  <si>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</si>
  <si>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</si>
  <si>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</si>
  <si>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</si>
  <si>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</si>
  <si>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</si>
  <si>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</si>
  <si>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</si>
  <si>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</si>
  <si>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</si>
  <si>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</si>
  <si>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</si>
  <si>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</si>
  <si>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</si>
  <si>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</si>
  <si>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</si>
  <si>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</si>
  <si>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</si>
  <si>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</si>
  <si>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</si>
  <si>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</si>
  <si>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</si>
  <si>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</si>
  <si>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</si>
  <si>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</si>
  <si>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</si>
  <si>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</si>
  <si>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</si>
  <si>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</si>
  <si>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</si>
  <si>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</si>
  <si>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</si>
  <si>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</si>
  <si>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</si>
  <si>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</si>
  <si>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</si>
  <si>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</si>
  <si>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</si>
  <si>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</si>
  <si>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</si>
  <si>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</si>
  <si>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</si>
  <si>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</si>
  <si>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</si>
  <si>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</si>
  <si>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</si>
  <si>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</si>
  <si>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</si>
  <si>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</si>
  <si>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</si>
  <si>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</si>
  <si>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</si>
  <si>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</si>
  <si>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</si>
  <si>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</si>
  <si>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</si>
  <si>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</si>
  <si>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</si>
  <si>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</si>
  <si>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</si>
  <si>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</si>
  <si>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</si>
  <si>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</si>
  <si>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</si>
  <si>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</si>
  <si>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</si>
  <si>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</si>
  <si>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</si>
  <si>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</si>
  <si>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</si>
  <si>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</si>
  <si>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</si>
  <si>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</si>
  <si>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</si>
  <si>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</si>
  <si>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</si>
  <si>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</si>
  <si>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</si>
  <si>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</si>
  <si>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</si>
  <si>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</si>
  <si>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</si>
  <si>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</si>
  <si>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</si>
  <si>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</si>
  <si>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</si>
  <si>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</si>
  <si>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</si>
  <si>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</si>
  <si>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</si>
  <si>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</si>
  <si>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</si>
  <si>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</si>
  <si>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</si>
  <si>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</si>
  <si>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</si>
  <si>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</si>
  <si>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</si>
  <si>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</si>
  <si>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</si>
  <si>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</si>
  <si>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</si>
  <si>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</si>
  <si>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</si>
  <si>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</si>
  <si>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</si>
  <si>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</si>
  <si>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</si>
  <si>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</si>
  <si>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</si>
  <si>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</si>
  <si>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</si>
  <si>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</si>
  <si>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</si>
  <si>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</si>
  <si>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</si>
  <si>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</si>
  <si>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</si>
  <si>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</si>
  <si>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</si>
  <si>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</si>
  <si>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</si>
  <si>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</si>
  <si>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</si>
  <si>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</si>
  <si>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</si>
  <si>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</si>
  <si>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</si>
  <si>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</si>
  <si>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</si>
  <si>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</si>
  <si>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</si>
  <si>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</si>
  <si>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</si>
  <si>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</si>
  <si>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</si>
  <si>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</si>
  <si>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</si>
  <si>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</si>
  <si>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</si>
  <si>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</si>
  <si>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</si>
  <si>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</si>
  <si>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</si>
  <si>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</si>
  <si>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</si>
  <si>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</si>
  <si>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</si>
  <si>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</si>
  <si>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</si>
  <si>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</si>
  <si>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</si>
  <si>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</si>
  <si>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</si>
  <si>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</si>
  <si>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</si>
  <si>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</si>
  <si>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</si>
  <si>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</si>
  <si>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</si>
  <si>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</si>
  <si>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</si>
  <si>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</si>
  <si>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</si>
  <si>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</si>
  <si>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</si>
  <si>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</si>
  <si>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</si>
  <si>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</si>
  <si>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</si>
  <si>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</si>
  <si>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</si>
  <si>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</si>
  <si>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</si>
  <si>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</si>
  <si>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</si>
  <si>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</si>
  <si>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</si>
  <si>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</si>
  <si>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</si>
  <si>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</si>
  <si>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</si>
  <si>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</si>
  <si>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</si>
  <si>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</si>
  <si>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</si>
  <si>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</si>
  <si>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</si>
  <si>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</si>
  <si>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</si>
  <si>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</si>
  <si>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</si>
  <si>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</si>
  <si>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</si>
  <si>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</si>
  <si>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</si>
  <si>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</si>
  <si>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</si>
  <si>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</si>
  <si>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</si>
  <si>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</si>
  <si>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</si>
  <si>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</si>
  <si>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</si>
  <si>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</si>
  <si>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</si>
  <si>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</si>
  <si>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</si>
  <si>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</si>
  <si>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</si>
  <si>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</si>
  <si>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</si>
  <si>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</si>
  <si>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</si>
  <si>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</si>
  <si>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</si>
  <si>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</si>
  <si>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</si>
  <si>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</si>
  <si>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</si>
  <si>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</si>
  <si>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</si>
  <si>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</si>
  <si>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</si>
  <si>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</si>
  <si>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</si>
  <si>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</si>
  <si>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</si>
  <si>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</si>
  <si>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</si>
  <si>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</si>
  <si>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</si>
  <si>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</si>
  <si>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</si>
  <si>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</si>
  <si>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</si>
  <si>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</si>
  <si>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</si>
  <si>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</si>
  <si>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</si>
  <si>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</si>
  <si>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</si>
  <si>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</si>
  <si>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</si>
  <si>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</si>
  <si>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</si>
  <si>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</si>
  <si>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</si>
  <si>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</si>
  <si>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</si>
  <si>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</si>
  <si>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</si>
  <si>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</si>
  <si>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</si>
  <si>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</si>
  <si>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</si>
  <si>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</si>
  <si>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</si>
  <si>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</si>
  <si>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</si>
  <si>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</si>
  <si>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</si>
  <si>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</si>
  <si>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</si>
  <si>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</si>
  <si>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</si>
  <si>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</si>
  <si>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</si>
  <si>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</si>
  <si>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</si>
  <si>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</si>
  <si>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</si>
  <si>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</si>
  <si>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</si>
  <si>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</si>
  <si>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</si>
  <si>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</si>
  <si>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</si>
  <si>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</si>
  <si>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</si>
  <si>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</si>
  <si>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</si>
  <si>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</si>
  <si>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</si>
  <si>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</si>
  <si>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</si>
  <si>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</si>
  <si>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</si>
  <si>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</si>
  <si>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</si>
  <si>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</si>
  <si>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</si>
  <si>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</si>
  <si>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</si>
  <si>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</si>
  <si>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</si>
  <si>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</si>
  <si>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</si>
  <si>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</si>
  <si>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</si>
  <si>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</si>
  <si>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</si>
  <si>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</si>
  <si>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</si>
  <si>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</si>
  <si>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</si>
  <si>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</si>
  <si>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</si>
  <si>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</si>
  <si>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</si>
  <si>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</si>
  <si>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</si>
  <si>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</si>
  <si>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</si>
  <si>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</si>
  <si>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</si>
  <si>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</si>
  <si>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</si>
  <si>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</si>
  <si>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</si>
  <si>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</si>
  <si>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</si>
  <si>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</si>
  <si>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</si>
  <si>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</si>
  <si>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</si>
  <si>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</si>
  <si>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</si>
  <si>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</si>
  <si>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</si>
  <si>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</si>
  <si>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</si>
  <si>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</si>
  <si>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</si>
  <si>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</si>
  <si>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</si>
  <si>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</si>
  <si>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</si>
  <si>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</si>
  <si>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</si>
  <si>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</si>
  <si>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</si>
  <si>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</si>
  <si>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</si>
  <si>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</si>
  <si>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</si>
  <si>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</si>
  <si>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</si>
  <si>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</si>
  <si>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</si>
  <si>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</si>
  <si>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</si>
  <si>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</si>
  <si>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</si>
  <si>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</si>
  <si>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</si>
  <si>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</si>
  <si>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</si>
  <si>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</si>
  <si>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</si>
  <si>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</si>
  <si>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</si>
  <si>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</si>
  <si>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</si>
  <si>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</si>
  <si>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</si>
  <si>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</si>
  <si>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</si>
  <si>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</si>
  <si>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</si>
  <si>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</si>
  <si>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</si>
  <si>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</si>
  <si>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</si>
  <si>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</si>
  <si>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</si>
  <si>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</si>
  <si>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</si>
  <si>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</si>
  <si>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</si>
  <si>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</si>
  <si>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</si>
  <si>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</si>
  <si>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</si>
  <si>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</si>
  <si>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</si>
  <si>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</si>
  <si>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</si>
  <si>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</si>
  <si>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</si>
  <si>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</si>
  <si>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</si>
  <si>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</si>
  <si>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</si>
  <si>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</si>
  <si>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</si>
  <si>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</si>
  <si>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</si>
  <si>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</si>
  <si>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</si>
  <si>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</si>
  <si>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</si>
  <si>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</si>
  <si>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</si>
  <si>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</si>
  <si>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</si>
  <si>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</si>
  <si>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</si>
  <si>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</si>
  <si>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</si>
  <si>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</si>
  <si>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</si>
  <si>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</si>
  <si>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</si>
  <si>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</si>
  <si>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</si>
  <si>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</si>
  <si>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</si>
  <si>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</si>
  <si>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</si>
  <si>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</si>
  <si>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</si>
  <si>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</si>
  <si>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</si>
  <si>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</si>
  <si>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</si>
  <si>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</si>
  <si>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</si>
  <si>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</si>
  <si>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</si>
  <si>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</si>
  <si>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</si>
  <si>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</si>
  <si>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</si>
  <si>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</si>
  <si>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</si>
  <si>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</si>
  <si>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</si>
  <si>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</si>
  <si>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</si>
  <si>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</si>
  <si>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</si>
  <si>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</si>
  <si>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</si>
  <si>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</si>
  <si>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</si>
  <si>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</si>
  <si>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</si>
  <si>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</si>
  <si>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</si>
  <si>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</si>
  <si>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</si>
  <si>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</si>
  <si>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</si>
  <si>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</si>
  <si>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</si>
  <si>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</si>
  <si>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</si>
  <si>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</si>
  <si>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</si>
  <si>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</si>
  <si>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</si>
  <si>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</si>
  <si>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</si>
  <si>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</si>
  <si>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</si>
  <si>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</si>
  <si>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</si>
  <si>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</si>
  <si>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</si>
  <si>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</si>
  <si>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</si>
  <si>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</si>
  <si>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</si>
  <si>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</si>
  <si>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</si>
  <si>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</si>
  <si>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</si>
  <si>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</si>
  <si>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</si>
  <si>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</si>
  <si>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</si>
  <si>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</si>
  <si>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</si>
  <si>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</si>
  <si>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</si>
  <si>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</si>
  <si>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</si>
  <si>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</si>
  <si>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</si>
  <si>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</si>
  <si>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</si>
  <si>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</si>
  <si>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</si>
  <si>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</si>
  <si>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</si>
  <si>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</si>
  <si>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</si>
  <si>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</si>
  <si>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</si>
  <si>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</si>
  <si>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</si>
  <si>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</si>
  <si>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</si>
  <si>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</si>
  <si>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</si>
  <si>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</si>
  <si>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</si>
  <si>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</si>
  <si>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</si>
  <si>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</si>
  <si>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</si>
  <si>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</si>
  <si>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</si>
  <si>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</si>
  <si>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</si>
  <si>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</si>
  <si>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</si>
  <si>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</si>
  <si>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</si>
  <si>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</si>
  <si>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</si>
  <si>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</si>
  <si>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</si>
  <si>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</si>
  <si>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</si>
  <si>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</si>
  <si>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</si>
  <si>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</si>
  <si>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</si>
  <si>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</si>
  <si>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</si>
  <si>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</si>
  <si>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</si>
  <si>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</si>
  <si>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</si>
  <si>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</si>
  <si>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</si>
  <si>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</si>
  <si>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</si>
  <si>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</si>
  <si>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</si>
  <si>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</si>
  <si>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</si>
  <si>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</si>
  <si>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</si>
  <si>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</si>
  <si>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</si>
  <si>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</si>
  <si>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</si>
  <si>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</si>
  <si>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</si>
  <si>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</si>
  <si>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</si>
  <si>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</si>
  <si>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</si>
  <si>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</si>
  <si>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</si>
  <si>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</si>
  <si>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</si>
  <si>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</si>
  <si>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</si>
  <si>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</si>
  <si>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</si>
  <si>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</si>
  <si>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</si>
  <si>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</si>
  <si>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</si>
  <si>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</si>
  <si>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</si>
  <si>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</si>
  <si>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</si>
  <si>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</si>
  <si>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</si>
  <si>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</si>
  <si>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</si>
  <si>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</si>
  <si>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</si>
  <si>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</si>
  <si>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</si>
  <si>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</si>
  <si>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</si>
  <si>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</si>
  <si>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</si>
  <si>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</si>
  <si>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</si>
  <si>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</si>
  <si>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</si>
  <si>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</si>
  <si>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</si>
  <si>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</si>
  <si>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</si>
  <si>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</si>
  <si>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</si>
  <si>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</si>
  <si>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</si>
  <si>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</si>
  <si>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</si>
  <si>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</si>
  <si>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</si>
  <si>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</si>
  <si>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</si>
  <si>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</si>
  <si>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</si>
  <si>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</si>
  <si>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</si>
  <si>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</si>
  <si>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</si>
  <si>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</si>
  <si>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</si>
  <si>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</si>
  <si>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</si>
  <si>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</si>
  <si>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</si>
  <si>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</si>
  <si>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</si>
  <si>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</si>
  <si>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</si>
  <si>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</si>
  <si>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</si>
  <si>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</si>
  <si>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</si>
  <si>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</si>
  <si>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</si>
  <si>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</si>
  <si>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</si>
  <si>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</si>
  <si>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</si>
  <si>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</si>
  <si>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</si>
  <si>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</si>
  <si>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</si>
  <si>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</si>
  <si>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</si>
  <si>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</si>
  <si>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</si>
  <si>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</si>
  <si>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</si>
  <si>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</si>
  <si>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</si>
  <si>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</si>
  <si>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</si>
  <si>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</si>
  <si>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</si>
  <si>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</si>
  <si>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</si>
  <si>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</si>
  <si>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</si>
  <si>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</si>
  <si>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</si>
  <si>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</si>
  <si>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</si>
  <si>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</si>
  <si>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</si>
  <si>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</si>
  <si>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</si>
  <si>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</si>
  <si>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</si>
  <si>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</si>
  <si>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</si>
  <si>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</si>
  <si>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</si>
  <si>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</si>
  <si>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</si>
  <si>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</si>
  <si>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</si>
  <si>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</si>
  <si>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</si>
  <si>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</si>
  <si>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</si>
  <si>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</si>
  <si>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</si>
  <si>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</si>
  <si>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</si>
  <si>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</si>
  <si>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</si>
  <si>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</si>
  <si>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</si>
  <si>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</si>
  <si>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</si>
  <si>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</si>
  <si>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</si>
  <si>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</si>
  <si>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</si>
  <si>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</si>
  <si>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</si>
  <si>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</si>
  <si>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</si>
  <si>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</si>
  <si>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</si>
  <si>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</si>
  <si>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</si>
  <si>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</si>
  <si>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</si>
  <si>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</si>
  <si>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</si>
  <si>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</si>
  <si>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</si>
  <si>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</si>
  <si>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</si>
  <si>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</si>
  <si>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</si>
  <si>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</si>
  <si>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</si>
  <si>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</si>
  <si>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</si>
  <si>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</si>
  <si>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</si>
  <si>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</si>
  <si>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</si>
  <si>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</si>
  <si>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</si>
  <si>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</si>
  <si>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</si>
  <si>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</si>
  <si>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</si>
  <si>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</si>
  <si>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</si>
  <si>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</si>
  <si>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</si>
  <si>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</si>
  <si>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</si>
  <si>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</si>
  <si>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</si>
  <si>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</si>
  <si>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</si>
  <si>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</si>
  <si>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</si>
  <si>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</si>
  <si>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</si>
  <si>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</si>
  <si>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</si>
  <si>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</si>
  <si>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</si>
  <si>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</si>
  <si>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</si>
  <si>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</si>
  <si>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</si>
  <si>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</si>
  <si>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</si>
  <si>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</si>
  <si>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</si>
  <si>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</si>
  <si>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</si>
  <si>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</si>
  <si>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</si>
  <si>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</si>
  <si>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</si>
  <si>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</si>
  <si>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</si>
  <si>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</si>
  <si>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</si>
  <si>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</si>
  <si>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</si>
  <si>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</si>
  <si>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</si>
  <si>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</si>
  <si>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</si>
  <si>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</si>
  <si>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</si>
  <si>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</si>
  <si>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</si>
  <si>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</si>
  <si>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</si>
  <si>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</si>
  <si>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</si>
  <si>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</si>
  <si>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</si>
  <si>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</si>
  <si>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</si>
  <si>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</si>
  <si>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</si>
  <si>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</si>
  <si>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</si>
  <si>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</si>
  <si>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</si>
  <si>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</si>
  <si>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</si>
  <si>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</si>
  <si>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</si>
  <si>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</si>
  <si>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</si>
  <si>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</si>
  <si>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</si>
  <si>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</si>
  <si>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</si>
  <si>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</si>
  <si>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</si>
  <si>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</si>
  <si>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</si>
  <si>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</si>
  <si>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</si>
  <si>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</si>
  <si>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</si>
  <si>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</si>
  <si>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</si>
  <si>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</si>
  <si>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</si>
  <si>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</si>
  <si>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</si>
  <si>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</si>
  <si>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</si>
  <si>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</si>
  <si>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</si>
  <si>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</si>
  <si>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</si>
  <si>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</si>
  <si>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</si>
  <si>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</si>
  <si>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</si>
  <si>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</si>
  <si>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</si>
  <si>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</si>
  <si>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</si>
  <si>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</si>
  <si>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</si>
  <si>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</si>
  <si>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</si>
  <si>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</si>
  <si>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</si>
  <si>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</si>
  <si>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</si>
  <si>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</si>
  <si>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</si>
  <si>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</si>
  <si>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</si>
  <si>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</si>
  <si>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</si>
  <si>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</si>
  <si>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</si>
  <si>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</si>
  <si>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</si>
  <si>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</si>
  <si>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</si>
  <si>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</si>
  <si>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</si>
  <si>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</si>
  <si>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</si>
  <si>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</si>
  <si>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</si>
  <si>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</si>
  <si>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</si>
  <si>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</si>
  <si>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</si>
  <si>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</si>
  <si>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</si>
  <si>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</si>
  <si>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</si>
  <si>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</si>
  <si>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</si>
  <si>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</si>
  <si>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</si>
  <si>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</si>
  <si>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</si>
  <si>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</si>
  <si>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</si>
  <si>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</si>
  <si>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</si>
  <si>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</si>
  <si>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</si>
  <si>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</si>
  <si>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</si>
  <si>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</si>
  <si>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</si>
  <si>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</si>
  <si>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</si>
  <si>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</si>
  <si>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</si>
  <si>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</si>
  <si>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</si>
  <si>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</si>
  <si>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</si>
  <si>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</si>
  <si>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</si>
  <si>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</si>
  <si>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</si>
  <si>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</si>
  <si>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</si>
  <si>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</si>
  <si>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</si>
  <si>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</si>
  <si>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</si>
  <si>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</si>
  <si>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</si>
  <si>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</si>
  <si>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</si>
  <si>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</si>
  <si>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</si>
  <si>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</si>
  <si>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</si>
  <si>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</si>
  <si>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</si>
  <si>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</si>
  <si>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</si>
  <si>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</si>
  <si>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</si>
  <si>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</si>
  <si>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</si>
  <si>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</si>
  <si>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</si>
  <si>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</si>
  <si>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</si>
  <si>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</si>
  <si>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</si>
  <si>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</si>
  <si>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</si>
  <si>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</si>
  <si>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</si>
  <si>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</si>
  <si>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</si>
  <si>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</si>
  <si>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</si>
  <si>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</si>
  <si>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</si>
  <si>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</si>
  <si>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</si>
  <si>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</si>
  <si>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</si>
  <si>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</si>
  <si>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</si>
  <si>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</si>
  <si>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</si>
  <si>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</si>
  <si>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</si>
  <si>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</si>
  <si>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</si>
  <si>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</si>
  <si>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</si>
  <si>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</si>
  <si>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</si>
  <si>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</si>
  <si>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</si>
  <si>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</si>
  <si>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</si>
  <si>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</si>
  <si>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</si>
  <si>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</si>
  <si>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</si>
  <si>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</si>
  <si>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</si>
  <si>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</si>
  <si>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</si>
  <si>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</si>
  <si>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</si>
  <si>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</si>
  <si>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</si>
  <si>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</si>
  <si>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</si>
  <si>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</si>
  <si>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</si>
  <si>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</si>
  <si>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</si>
  <si>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</si>
  <si>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</si>
  <si>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</si>
  <si>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</si>
  <si>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</si>
  <si>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</si>
  <si>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</si>
  <si>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</si>
  <si>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</si>
  <si>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</si>
  <si>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</si>
  <si>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</si>
  <si>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</si>
  <si>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</si>
  <si>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</si>
  <si>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</si>
  <si>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</si>
  <si>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</si>
  <si>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</si>
  <si>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</si>
  <si>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</si>
  <si>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</si>
  <si>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</si>
  <si>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</si>
  <si>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</si>
  <si>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</si>
  <si>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</si>
  <si>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</si>
  <si>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</si>
  <si>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</si>
  <si>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</si>
  <si>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</si>
  <si>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</si>
  <si>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</si>
  <si>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</si>
  <si>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</si>
  <si>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</si>
  <si>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</si>
  <si>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</si>
  <si>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</si>
  <si>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</si>
  <si>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</si>
  <si>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</si>
  <si>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</si>
  <si>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</si>
  <si>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</si>
  <si>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</si>
  <si>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</si>
  <si>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</si>
  <si>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</si>
  <si>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</si>
  <si>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</si>
  <si>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</si>
  <si>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</si>
  <si>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</si>
  <si>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</si>
  <si>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</si>
  <si>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</si>
  <si>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</si>
  <si>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</si>
  <si>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</si>
  <si>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</si>
  <si>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</si>
  <si>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</si>
  <si>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</si>
  <si>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</si>
  <si>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</si>
  <si>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</si>
  <si>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</si>
  <si>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</si>
  <si>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</si>
  <si>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</si>
  <si>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</si>
  <si>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</si>
  <si>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</si>
  <si>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</si>
  <si>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</si>
  <si>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</si>
  <si>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</si>
  <si>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</si>
  <si>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</si>
  <si>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</si>
  <si>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</si>
  <si>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</si>
  <si>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</si>
  <si>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</si>
  <si>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</si>
  <si>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</si>
  <si>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</si>
  <si>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</si>
  <si>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</si>
  <si>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</si>
  <si>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</si>
  <si>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</si>
  <si>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</si>
  <si>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</si>
  <si>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</si>
  <si>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</si>
  <si>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</si>
  <si>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</si>
  <si>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</si>
  <si>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</si>
  <si>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</si>
  <si>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</si>
  <si>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</si>
  <si>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</si>
  <si>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</si>
  <si>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</si>
  <si>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</si>
  <si>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</si>
  <si>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</si>
  <si>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</si>
  <si>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</si>
  <si>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</si>
  <si>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</si>
  <si>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</si>
  <si>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</si>
  <si>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</si>
  <si>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</si>
  <si>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</si>
  <si>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</si>
  <si>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</si>
  <si>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</si>
  <si>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</si>
  <si>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</si>
  <si>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</si>
  <si>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</si>
  <si>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</si>
  <si>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</si>
  <si>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</si>
  <si>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</si>
  <si>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</si>
  <si>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</si>
  <si>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</si>
  <si>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</si>
  <si>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</si>
  <si>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</si>
  <si>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</si>
  <si>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</si>
  <si>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</si>
  <si>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</si>
  <si>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</si>
  <si>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</si>
  <si>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</si>
  <si>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</si>
  <si>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</si>
  <si>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</si>
  <si>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</si>
  <si>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</si>
  <si>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</si>
  <si>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</si>
  <si>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</si>
  <si>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</si>
  <si>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</si>
  <si>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</si>
  <si>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</si>
  <si>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</si>
  <si>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</si>
  <si>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</si>
  <si>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</si>
  <si>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</si>
  <si>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</si>
  <si>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</si>
  <si>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</si>
  <si>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</si>
  <si>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</si>
  <si>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</si>
  <si>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</si>
  <si>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</si>
  <si>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</si>
  <si>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</si>
  <si>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</si>
  <si>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</si>
  <si>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</si>
  <si>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</si>
  <si>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</si>
  <si>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</si>
  <si>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</si>
  <si>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</si>
  <si>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</si>
  <si>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</si>
  <si>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</si>
  <si>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</si>
  <si>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</si>
  <si>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</si>
  <si>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</si>
  <si>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</si>
  <si>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</si>
  <si>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</si>
  <si>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</si>
  <si>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</si>
  <si>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</si>
  <si>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</si>
  <si>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</si>
  <si>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</si>
  <si>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</si>
  <si>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</si>
  <si>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</si>
  <si>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</si>
  <si>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</si>
  <si>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</si>
  <si>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</si>
  <si>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</si>
  <si>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</si>
  <si>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</si>
  <si>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</si>
  <si>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</si>
  <si>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</si>
  <si>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</si>
  <si>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</si>
  <si>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</si>
  <si>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</si>
  <si>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</si>
  <si>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</si>
  <si>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</si>
  <si>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</si>
  <si>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</si>
  <si>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</si>
  <si>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</si>
  <si>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</si>
  <si>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</si>
  <si>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</si>
  <si>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</si>
  <si>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</si>
  <si>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</si>
  <si>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</si>
  <si>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</si>
  <si>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</si>
  <si>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</si>
  <si>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</si>
  <si>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</si>
  <si>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</si>
  <si>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</si>
  <si>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</si>
  <si>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</si>
  <si>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</si>
  <si>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</si>
  <si>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</si>
  <si>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</si>
  <si>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</si>
  <si>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</si>
  <si>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</si>
  <si>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</si>
  <si>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</si>
  <si>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</si>
  <si>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</si>
  <si>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</si>
  <si>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</si>
  <si>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</si>
  <si>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</si>
  <si>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</si>
  <si>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</si>
  <si>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</si>
  <si>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</si>
  <si>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</si>
  <si>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</si>
  <si>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</si>
  <si>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</si>
  <si>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</si>
  <si>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</si>
  <si>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</si>
  <si>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</si>
  <si>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</si>
  <si>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</si>
  <si>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</si>
  <si>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</si>
  <si>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</si>
  <si>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</si>
  <si>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</si>
  <si>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</si>
  <si>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</si>
  <si>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</si>
  <si>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</si>
  <si>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</si>
  <si>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</si>
  <si>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</si>
  <si>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</si>
  <si>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</si>
  <si>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</si>
  <si>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</si>
  <si>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</si>
  <si>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</si>
  <si>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</si>
  <si>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</si>
  <si>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</si>
  <si>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</si>
  <si>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</si>
  <si>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</si>
  <si>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</si>
  <si>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</si>
  <si>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</si>
  <si>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</si>
  <si>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</si>
  <si>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</si>
  <si>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</si>
  <si>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</si>
  <si>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</si>
  <si>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</si>
  <si>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</si>
  <si>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</si>
  <si>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</si>
  <si>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</si>
  <si>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</si>
  <si>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</si>
  <si>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</si>
  <si>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</si>
  <si>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</si>
  <si>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</si>
  <si>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</si>
  <si>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</si>
  <si>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</si>
  <si>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</si>
  <si>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</si>
  <si>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</si>
  <si>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</si>
  <si>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</si>
  <si>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</si>
  <si>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</si>
  <si>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</si>
  <si>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</si>
  <si>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</si>
  <si>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</si>
  <si>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</si>
  <si>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</si>
  <si>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</si>
  <si>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</si>
  <si>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</si>
  <si>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</si>
  <si>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</si>
  <si>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</si>
  <si>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</si>
  <si>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</si>
  <si>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</si>
  <si>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</si>
  <si>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</si>
  <si>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</si>
  <si>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</si>
  <si>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</si>
  <si>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</si>
  <si>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</si>
  <si>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</si>
  <si>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</si>
  <si>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</si>
  <si>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</si>
  <si>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</si>
  <si>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</si>
  <si>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</si>
  <si>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</si>
  <si>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</si>
  <si>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</si>
  <si>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</si>
  <si>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</si>
  <si>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</si>
  <si>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</si>
  <si>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</si>
  <si>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</si>
  <si>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</si>
  <si>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</si>
  <si>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</si>
  <si>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</si>
  <si>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</si>
  <si>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</si>
  <si>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</si>
  <si>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</si>
  <si>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</si>
  <si>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</si>
  <si>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</si>
  <si>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</si>
  <si>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</si>
  <si>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</si>
  <si>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</si>
  <si>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</si>
  <si>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</si>
  <si>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</si>
  <si>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</si>
  <si>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</si>
  <si>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</si>
  <si>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</si>
  <si>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</si>
  <si>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</si>
  <si>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</si>
  <si>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</si>
  <si>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</si>
  <si>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</si>
  <si>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</si>
  <si>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</si>
  <si>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</si>
  <si>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</si>
  <si>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</si>
  <si>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</si>
  <si>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</si>
  <si>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</si>
  <si>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</si>
  <si>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</si>
  <si>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</si>
  <si>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</si>
  <si>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</si>
  <si>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</si>
  <si>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</si>
  <si>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</si>
  <si>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</si>
  <si>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</si>
  <si>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</si>
  <si>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</si>
  <si>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</si>
  <si>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</si>
  <si>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</si>
  <si>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</si>
  <si>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</si>
  <si>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</si>
  <si>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</si>
  <si>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</si>
  <si>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</si>
  <si>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</si>
  <si>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</si>
  <si>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</si>
  <si>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</si>
  <si>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</si>
  <si>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</si>
  <si>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</si>
  <si>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</si>
  <si>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</si>
  <si>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</si>
  <si>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</si>
  <si>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</si>
  <si>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</si>
  <si>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</si>
  <si>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</si>
  <si>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</si>
  <si>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</si>
  <si>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</si>
  <si>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</si>
  <si>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</si>
  <si>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</si>
  <si>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</si>
  <si>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</si>
  <si>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</si>
  <si>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</si>
  <si>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</si>
  <si>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</si>
  <si>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</si>
  <si>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</si>
  <si>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</si>
  <si>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</si>
  <si>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</si>
  <si>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</si>
  <si>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</si>
  <si>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</si>
  <si>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</si>
  <si>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</si>
  <si>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</si>
  <si>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</si>
  <si>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</si>
  <si>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</si>
  <si>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</si>
  <si>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</si>
  <si>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</si>
  <si>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</si>
  <si>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</si>
  <si>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</si>
  <si>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</si>
  <si>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</si>
  <si>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</si>
  <si>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</si>
  <si>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</si>
  <si>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</si>
  <si>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</si>
  <si>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</si>
  <si>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</si>
  <si>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</si>
  <si>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</si>
  <si>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</si>
  <si>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</si>
  <si>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</si>
  <si>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</si>
  <si>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</si>
  <si>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</si>
  <si>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</si>
  <si>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</si>
  <si>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</si>
  <si>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</si>
  <si>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</si>
  <si>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</si>
  <si>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</si>
  <si>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</si>
  <si>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</si>
  <si>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</si>
  <si>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</si>
  <si>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</si>
  <si>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</si>
  <si>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</si>
  <si>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</si>
  <si>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</si>
  <si>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</si>
  <si>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</si>
  <si>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</si>
  <si>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</si>
  <si>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</si>
  <si>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</si>
  <si>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</si>
  <si>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</si>
  <si>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</si>
  <si>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</si>
  <si>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</si>
  <si>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</si>
  <si>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</si>
  <si>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</si>
  <si>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</si>
  <si>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</si>
  <si>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</si>
  <si>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</si>
  <si>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</si>
  <si>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</si>
  <si>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</si>
  <si>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</si>
  <si>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</si>
  <si>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</si>
  <si>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</si>
  <si>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</si>
  <si>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</si>
  <si>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</si>
  <si>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</si>
  <si>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</si>
  <si>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</si>
  <si>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</si>
  <si>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</si>
  <si>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</si>
  <si>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</si>
  <si>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</si>
  <si>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</si>
  <si>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</si>
  <si>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</si>
  <si>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</si>
  <si>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</si>
  <si>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</si>
  <si>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</si>
  <si>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</si>
  <si>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</si>
  <si>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</si>
  <si>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</si>
  <si>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</si>
  <si>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</si>
  <si>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</si>
  <si>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</si>
  <si>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</si>
  <si>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</si>
  <si>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</si>
  <si>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</si>
  <si>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</si>
  <si>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</si>
  <si>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</si>
  <si>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</si>
  <si>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</si>
  <si>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</si>
  <si>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</si>
  <si>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</si>
  <si>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</si>
  <si>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</si>
  <si>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</si>
  <si>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</si>
  <si>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</si>
  <si>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</si>
  <si>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</si>
  <si>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</si>
  <si>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</si>
  <si>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</si>
  <si>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</si>
  <si>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</si>
  <si>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</si>
  <si>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</si>
  <si>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</si>
  <si>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</si>
  <si>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</si>
  <si>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</si>
  <si>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</si>
  <si>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</si>
  <si>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</si>
  <si>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</si>
  <si>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</si>
  <si>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</si>
  <si>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</si>
  <si>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</si>
  <si>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</si>
  <si>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</si>
  <si>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</si>
  <si>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</si>
  <si>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</si>
  <si>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</si>
  <si>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</si>
  <si>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</si>
  <si>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</si>
  <si>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</si>
  <si>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</si>
  <si>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</si>
  <si>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</si>
  <si>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</si>
  <si>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</si>
  <si>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</si>
  <si>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</si>
  <si>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</si>
  <si>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</si>
  <si>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</si>
  <si>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</si>
  <si>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</si>
  <si>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</si>
  <si>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</si>
  <si>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</si>
  <si>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</si>
  <si>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</si>
  <si>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</si>
  <si>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</si>
  <si>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</si>
  <si>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</si>
  <si>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</si>
  <si>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</si>
  <si>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</si>
  <si>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</si>
  <si>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</si>
  <si>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</si>
  <si>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</si>
  <si>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</si>
  <si>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</si>
  <si>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</si>
  <si>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</si>
  <si>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</si>
  <si>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</si>
  <si>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</si>
  <si>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</si>
  <si>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</si>
  <si>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</si>
  <si>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</si>
  <si>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</si>
  <si>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</si>
  <si>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</si>
  <si>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</si>
  <si>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</si>
  <si>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</si>
  <si>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</si>
  <si>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</si>
  <si>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</si>
  <si>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</si>
  <si>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</si>
  <si>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</si>
  <si>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</si>
  <si>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</si>
  <si>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</si>
  <si>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</si>
  <si>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</si>
  <si>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</si>
  <si>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</si>
  <si>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</si>
  <si>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</si>
  <si>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</si>
  <si>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</si>
  <si>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</si>
  <si>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</si>
  <si>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</si>
  <si>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</si>
  <si>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</si>
  <si>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</si>
  <si>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</si>
  <si>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</si>
  <si>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</si>
  <si>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</si>
  <si>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</si>
  <si>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</si>
  <si>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</si>
  <si>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</si>
  <si>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</si>
  <si>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</si>
  <si>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</si>
  <si>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</si>
  <si>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</si>
  <si>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</si>
  <si>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</si>
  <si>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</si>
  <si>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</si>
  <si>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</si>
  <si>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</si>
  <si>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</si>
  <si>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</si>
  <si>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</si>
  <si>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</si>
  <si>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</si>
  <si>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</si>
  <si>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</si>
  <si>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</si>
  <si>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</si>
  <si>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</si>
  <si>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</si>
  <si>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</si>
  <si>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</si>
  <si>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</si>
  <si>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</si>
  <si>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</si>
  <si>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</si>
  <si>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</si>
  <si>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</si>
  <si>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</si>
  <si>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</si>
  <si>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</si>
  <si>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</si>
  <si>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</si>
  <si>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</si>
  <si>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</si>
  <si>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</si>
  <si>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</si>
  <si>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</si>
  <si>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</si>
  <si>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</si>
  <si>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</si>
  <si>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</si>
  <si>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</si>
  <si>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</si>
  <si>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</si>
  <si>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</si>
  <si>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</si>
  <si>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</si>
  <si>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</si>
  <si>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</si>
  <si>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</si>
  <si>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</si>
  <si>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</si>
  <si>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</si>
  <si>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</si>
  <si>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</si>
  <si>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</si>
  <si>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</si>
  <si>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</si>
  <si>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</si>
  <si>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</si>
  <si>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</si>
  <si>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</si>
  <si>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</si>
  <si>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</si>
  <si>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</si>
  <si>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</si>
  <si>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</si>
  <si>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</si>
  <si>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</si>
  <si>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</si>
  <si>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</si>
  <si>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</si>
  <si>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</si>
  <si>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</si>
  <si>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</si>
  <si>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</si>
  <si>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</si>
  <si>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</si>
  <si>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</si>
  <si>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</si>
  <si>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</si>
  <si>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</si>
  <si>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</si>
  <si>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</si>
  <si>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</si>
  <si>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</si>
  <si>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</si>
  <si>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</si>
  <si>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</si>
  <si>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</si>
  <si>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</si>
  <si>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</si>
  <si>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</si>
  <si>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</si>
  <si>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</si>
  <si>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</si>
  <si>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</si>
  <si>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</si>
  <si>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</si>
  <si>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</si>
  <si>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</si>
  <si>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</si>
  <si>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</si>
  <si>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</si>
  <si>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</si>
  <si>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</si>
  <si>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</si>
  <si>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</si>
  <si>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</si>
  <si>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</si>
  <si>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</si>
  <si>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</si>
  <si>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</si>
  <si>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</si>
  <si>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</si>
  <si>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</si>
  <si>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</si>
  <si>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</si>
  <si>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</si>
  <si>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</si>
  <si>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</si>
  <si>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</si>
  <si>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</si>
  <si>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</si>
  <si>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</si>
  <si>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</si>
  <si>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</si>
  <si>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</si>
  <si>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</si>
  <si>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</si>
  <si>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</si>
  <si>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</si>
  <si>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</si>
  <si>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</si>
  <si>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</si>
  <si>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</si>
  <si>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</si>
  <si>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</si>
  <si>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</si>
  <si>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</si>
  <si>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</si>
  <si>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</si>
  <si>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</si>
  <si>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</si>
  <si>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</si>
  <si>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</si>
  <si>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</si>
  <si>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</si>
  <si>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</si>
  <si>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</si>
  <si>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</si>
  <si>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</si>
  <si>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</si>
  <si>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</si>
  <si>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</si>
  <si>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</si>
  <si>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</si>
  <si>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</si>
  <si>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</si>
  <si>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</si>
  <si>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</si>
  <si>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</si>
  <si>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</si>
  <si>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</si>
  <si>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</si>
  <si>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</si>
  <si>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</si>
  <si>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</si>
  <si>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</si>
  <si>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</si>
  <si>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</si>
  <si>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</si>
  <si>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</si>
  <si>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</si>
  <si>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</si>
  <si>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</si>
  <si>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</si>
  <si>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</si>
  <si>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</si>
  <si>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</si>
  <si>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</si>
  <si>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</si>
  <si>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</si>
  <si>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</si>
  <si>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</si>
  <si>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</si>
  <si>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</si>
  <si>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</si>
  <si>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</si>
  <si>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</si>
  <si>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</si>
  <si>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</si>
  <si>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</si>
  <si>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</si>
  <si>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</si>
  <si>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</si>
  <si>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</si>
  <si>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</si>
  <si>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</si>
  <si>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</si>
  <si>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</si>
  <si>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</si>
  <si>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</si>
  <si>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</si>
  <si>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</si>
  <si>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</si>
  <si>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</si>
  <si>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</si>
  <si>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</si>
  <si>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</si>
  <si>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</si>
  <si>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</si>
  <si>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</si>
  <si>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</si>
  <si>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</si>
  <si>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</si>
  <si>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</si>
  <si>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</si>
  <si>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</si>
  <si>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</si>
  <si>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</si>
  <si>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</si>
  <si>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</si>
  <si>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</si>
  <si>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</si>
  <si>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</si>
  <si>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</si>
  <si>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</si>
  <si>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</si>
  <si>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</si>
  <si>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</si>
  <si>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</si>
  <si>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</si>
  <si>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</si>
  <si>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</si>
  <si>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</si>
  <si>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</si>
  <si>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</si>
  <si>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</si>
  <si>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</si>
  <si>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</si>
  <si>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</si>
  <si>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</si>
  <si>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</si>
  <si>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</si>
  <si>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</si>
  <si>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</si>
  <si>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</si>
  <si>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</si>
  <si>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</si>
  <si>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</si>
  <si>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</si>
  <si>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</si>
  <si>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</si>
  <si>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</si>
  <si>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</si>
  <si>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</si>
  <si>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</si>
  <si>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</si>
  <si>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</si>
  <si>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</si>
  <si>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</si>
  <si>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</si>
  <si>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</si>
  <si>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</si>
  <si>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</si>
  <si>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</si>
  <si>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</si>
  <si>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</si>
  <si>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</si>
  <si>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</si>
  <si>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</si>
  <si>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</si>
  <si>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</si>
  <si>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</si>
  <si>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</si>
  <si>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</si>
  <si>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</si>
  <si>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</si>
  <si>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</si>
  <si>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</si>
  <si>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</si>
  <si>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</si>
  <si>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</si>
  <si>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</si>
  <si>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</si>
  <si>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</si>
  <si>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</si>
  <si>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</si>
  <si>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</si>
  <si>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</si>
  <si>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</si>
  <si>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</si>
  <si>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</si>
  <si>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</si>
  <si>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</si>
  <si>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</si>
  <si>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</si>
  <si>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</si>
  <si>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</si>
  <si>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</si>
  <si>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</si>
  <si>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</si>
  <si>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</si>
  <si>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</si>
  <si>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</si>
  <si>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</si>
  <si>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</si>
  <si>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</si>
  <si>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</si>
  <si>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</si>
  <si>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</si>
  <si>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</si>
  <si>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</si>
  <si>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</si>
  <si>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</si>
  <si>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</si>
  <si>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</si>
  <si>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</si>
  <si>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</si>
  <si>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</si>
  <si>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</si>
  <si>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</si>
  <si>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</si>
  <si>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</si>
  <si>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</si>
  <si>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</si>
  <si>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</si>
  <si>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</si>
  <si>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</si>
  <si>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</si>
  <si>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</si>
  <si>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</si>
  <si>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</si>
  <si>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</si>
  <si>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</si>
  <si>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</si>
  <si>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</si>
  <si>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</si>
  <si>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</si>
  <si>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</si>
  <si>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</si>
  <si>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</si>
  <si>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</si>
  <si>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</si>
  <si>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</si>
  <si>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</si>
  <si>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</si>
  <si>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</si>
  <si>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</si>
  <si>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</si>
  <si>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</si>
  <si>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</si>
  <si>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</si>
  <si>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</si>
  <si>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</si>
  <si>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</si>
  <si>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</si>
  <si>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</si>
  <si>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</si>
  <si>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</si>
  <si>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</si>
  <si>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</si>
  <si>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</si>
  <si>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</si>
  <si>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</si>
  <si>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</si>
  <si>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</si>
  <si>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</si>
  <si>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</si>
  <si>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</si>
  <si>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</si>
  <si>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</si>
  <si>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</si>
  <si>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</si>
  <si>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</si>
  <si>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</si>
  <si>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</si>
  <si>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</si>
  <si>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</si>
  <si>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</si>
  <si>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</si>
  <si>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</si>
  <si>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</si>
  <si>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</si>
  <si>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</si>
  <si>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</si>
  <si>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</si>
  <si>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</si>
  <si>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</si>
  <si>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</si>
  <si>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</si>
  <si>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</si>
  <si>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</si>
  <si>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</si>
  <si>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</si>
  <si>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</si>
  <si>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</si>
  <si>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</si>
  <si>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</si>
  <si>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</si>
  <si>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</si>
  <si>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</si>
  <si>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</si>
  <si>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</si>
  <si>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</si>
  <si>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</si>
  <si>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</si>
  <si>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</si>
  <si>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</si>
  <si>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</si>
  <si>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</si>
  <si>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</si>
  <si>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</si>
  <si>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</si>
  <si>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</si>
  <si>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</si>
  <si>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</si>
  <si>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</si>
  <si>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</si>
  <si>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</si>
  <si>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</si>
  <si>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</si>
  <si>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</si>
  <si>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</si>
  <si>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</si>
  <si>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</si>
  <si>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</si>
  <si>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</si>
  <si>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</si>
  <si>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</si>
  <si>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</si>
  <si>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</si>
  <si>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</si>
  <si>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</si>
  <si>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</si>
  <si>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</si>
  <si>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</si>
  <si>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</si>
  <si>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</si>
  <si>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</si>
  <si>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</si>
  <si>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</si>
  <si>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</si>
  <si>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</si>
  <si>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</si>
  <si>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</si>
  <si>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</si>
  <si>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</si>
  <si>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</si>
  <si>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</si>
  <si>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</si>
  <si>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</si>
  <si>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</si>
  <si>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</si>
  <si>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</si>
  <si>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</si>
  <si>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</si>
  <si>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</si>
  <si>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</si>
  <si>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</si>
  <si>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</si>
  <si>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</si>
  <si>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</si>
  <si>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</si>
  <si>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</si>
  <si>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</si>
  <si>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</si>
  <si>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</si>
  <si>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</si>
  <si>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</si>
  <si>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</si>
  <si>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</si>
  <si>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</si>
  <si>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</si>
  <si>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</si>
  <si>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</si>
  <si>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</si>
  <si>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</si>
  <si>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</si>
  <si>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</si>
  <si>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</si>
  <si>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</si>
  <si>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</si>
  <si>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</si>
  <si>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</si>
  <si>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</si>
  <si>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</si>
  <si>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</si>
  <si>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</si>
  <si>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</si>
  <si>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</si>
  <si>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</si>
  <si>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</si>
  <si>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</si>
  <si>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</si>
  <si>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</si>
  <si>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</si>
  <si>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</si>
  <si>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</si>
  <si>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</si>
  <si>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</si>
  <si>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</si>
  <si>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</si>
  <si>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</si>
  <si>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</si>
  <si>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</si>
  <si>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</si>
  <si>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</si>
  <si>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</si>
  <si>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</si>
  <si>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</si>
  <si>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</si>
  <si>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</si>
  <si>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</si>
  <si>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</si>
  <si>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</si>
  <si>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</si>
  <si>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</si>
  <si>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</si>
  <si>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</si>
  <si>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</si>
  <si>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</si>
  <si>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</si>
  <si>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</si>
  <si>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</si>
  <si>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</si>
  <si>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</si>
  <si>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</si>
  <si>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</si>
  <si>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</si>
  <si>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</si>
  <si>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</si>
  <si>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</si>
  <si>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</si>
  <si>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</si>
  <si>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</si>
  <si>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</si>
  <si>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</si>
  <si>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</si>
  <si>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</si>
  <si>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</si>
  <si>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</si>
  <si>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</si>
  <si>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</si>
  <si>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</si>
  <si>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</si>
  <si>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</si>
  <si>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</si>
  <si>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</si>
  <si>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</si>
  <si>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</si>
  <si>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</si>
  <si>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</si>
  <si>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</si>
  <si>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</si>
  <si>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</si>
  <si>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</si>
  <si>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</si>
  <si>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</si>
  <si>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</si>
  <si>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</si>
  <si>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</si>
  <si>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</si>
  <si>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</si>
  <si>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</si>
  <si>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</si>
  <si>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</si>
  <si>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</si>
  <si>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</si>
  <si>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</si>
  <si>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</si>
  <si>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</si>
  <si>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</si>
  <si>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</si>
  <si>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</si>
  <si>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</si>
  <si>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</si>
  <si>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</si>
  <si>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</si>
  <si>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</si>
  <si>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</si>
  <si>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</si>
  <si>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</si>
  <si>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</si>
  <si>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</si>
  <si>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</si>
  <si>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</si>
  <si>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</si>
  <si>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</si>
  <si>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</si>
  <si>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</si>
  <si>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</si>
  <si>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</si>
  <si>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</si>
  <si>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</si>
  <si>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</si>
  <si>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</si>
  <si>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</si>
  <si>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</si>
  <si>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</si>
  <si>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</si>
  <si>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</si>
  <si>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</si>
  <si>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</si>
  <si>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</si>
  <si>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</si>
  <si>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</si>
  <si>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</si>
  <si>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</si>
  <si>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</si>
  <si>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</si>
  <si>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</si>
  <si>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</si>
  <si>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</si>
  <si>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</si>
  <si>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</si>
  <si>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</si>
  <si>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</si>
  <si>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</si>
  <si>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</si>
  <si>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</si>
  <si>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</si>
  <si>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</si>
  <si>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</si>
  <si>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</si>
  <si>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</si>
  <si>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</si>
  <si>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</si>
  <si>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</si>
  <si>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</si>
  <si>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</si>
  <si>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</si>
  <si>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</si>
  <si>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</si>
  <si>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</si>
  <si>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</si>
  <si>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</si>
  <si>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</si>
  <si>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</si>
  <si>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</si>
  <si>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</si>
  <si>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</si>
  <si>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</si>
  <si>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</si>
  <si>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</si>
  <si>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</si>
  <si>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</si>
  <si>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</si>
  <si>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</si>
  <si>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</si>
  <si>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</si>
  <si>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</si>
  <si>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</si>
  <si>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</si>
  <si>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</si>
  <si>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</si>
  <si>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</si>
  <si>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</si>
  <si>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</si>
  <si>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</si>
  <si>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</si>
  <si>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</si>
  <si>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</si>
  <si>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</si>
  <si>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</si>
  <si>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</si>
  <si>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</si>
  <si>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</si>
  <si>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</si>
  <si>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</si>
  <si>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</si>
  <si>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</si>
  <si>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</si>
  <si>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</si>
  <si>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</si>
  <si>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</si>
  <si>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</si>
  <si>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</si>
  <si>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</si>
  <si>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</si>
  <si>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</si>
  <si>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</si>
  <si>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</si>
  <si>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</si>
  <si>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</si>
  <si>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</si>
  <si>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</si>
  <si>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</si>
  <si>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</si>
  <si>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</si>
  <si>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</si>
  <si>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</si>
  <si>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</si>
  <si>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</si>
  <si>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</si>
  <si>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</si>
  <si>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</si>
  <si>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</si>
  <si>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</si>
  <si>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</si>
  <si>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</si>
  <si>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</si>
  <si>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</si>
  <si>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</si>
  <si>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</si>
  <si>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</si>
  <si>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</si>
  <si>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</si>
  <si>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</si>
  <si>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</si>
  <si>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</si>
  <si>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</si>
  <si>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</si>
  <si>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</si>
  <si>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</si>
  <si>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</si>
  <si>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</si>
  <si>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</si>
  <si>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</si>
  <si>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</si>
  <si>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</si>
  <si>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</si>
  <si>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</si>
  <si>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</si>
  <si>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</si>
  <si>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</si>
  <si>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</si>
  <si>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</si>
  <si>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</si>
  <si>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</si>
  <si>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</si>
  <si>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</si>
  <si>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</si>
  <si>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</si>
  <si>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</si>
  <si>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</si>
  <si>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</si>
  <si>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</si>
  <si>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</si>
  <si>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</si>
  <si>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</si>
  <si>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</si>
  <si>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</si>
  <si>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</si>
  <si>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</si>
  <si>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</si>
  <si>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</si>
  <si>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</si>
  <si>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</si>
  <si>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</si>
  <si>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</si>
  <si>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</si>
  <si>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</si>
  <si>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</si>
  <si>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</si>
  <si>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</si>
  <si>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</si>
  <si>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</si>
  <si>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</si>
  <si>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</si>
  <si>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</si>
  <si>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</si>
  <si>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</si>
  <si>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</si>
  <si>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</si>
  <si>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</si>
  <si>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</si>
  <si>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</si>
  <si>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</si>
  <si>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</si>
  <si>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</si>
  <si>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</si>
  <si>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</si>
  <si>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</si>
  <si>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</si>
  <si>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</si>
  <si>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</si>
  <si>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</si>
  <si>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</si>
  <si>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</si>
  <si>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</si>
  <si>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</si>
  <si>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</si>
  <si>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</si>
  <si>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</si>
  <si>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</si>
  <si>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</si>
  <si>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</si>
  <si>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</si>
  <si>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</si>
  <si>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</si>
  <si>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</si>
  <si>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</si>
  <si>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</si>
  <si>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</si>
  <si>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</si>
  <si>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</si>
  <si>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</si>
  <si>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</si>
  <si>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</si>
  <si>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</si>
  <si>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</si>
  <si>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</si>
  <si>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</si>
  <si>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</si>
  <si>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</si>
  <si>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</si>
  <si>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</si>
  <si>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</si>
  <si>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</si>
  <si>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</si>
  <si>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</si>
  <si>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</si>
  <si>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</si>
  <si>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</si>
  <si>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</si>
  <si>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</si>
  <si>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</si>
  <si>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</si>
  <si>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</si>
  <si>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</si>
  <si>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</si>
  <si>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</si>
  <si>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</si>
  <si>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</si>
  <si>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</si>
  <si>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</si>
  <si>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</si>
  <si>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</si>
  <si>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</si>
  <si>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</si>
  <si>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</si>
  <si>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</si>
  <si>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</si>
  <si>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</si>
  <si>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</si>
  <si>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</si>
  <si>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</si>
  <si>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</si>
  <si>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</si>
  <si>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</si>
  <si>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</si>
  <si>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</si>
  <si>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</si>
  <si>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</si>
  <si>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</si>
  <si>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</si>
  <si>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</si>
  <si>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</si>
  <si>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</si>
  <si>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</si>
  <si>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</si>
  <si>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</si>
  <si>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</si>
  <si>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</si>
  <si>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</si>
  <si>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</si>
  <si>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</si>
  <si>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</si>
  <si>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</si>
  <si>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</si>
  <si>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</si>
  <si>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</si>
  <si>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</si>
  <si>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</si>
  <si>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</si>
  <si>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</si>
  <si>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</si>
  <si>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</si>
  <si>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</si>
  <si>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</si>
  <si>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</si>
  <si>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</si>
  <si>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</si>
  <si>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</si>
  <si>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</si>
  <si>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</si>
  <si>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</si>
  <si>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</si>
  <si>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</si>
  <si>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</si>
  <si>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</si>
  <si>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</si>
  <si>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</si>
  <si>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</si>
  <si>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</si>
  <si>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</si>
  <si>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</si>
  <si>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</si>
  <si>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</si>
  <si>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</si>
  <si>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</si>
  <si>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</si>
  <si>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</si>
  <si>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</si>
  <si>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</si>
  <si>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</si>
  <si>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</si>
  <si>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</si>
  <si>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</si>
  <si>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</si>
  <si>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</si>
  <si>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</si>
  <si>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</si>
  <si>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</si>
  <si>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</si>
  <si>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</si>
  <si>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</si>
  <si>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</si>
  <si>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</si>
  <si>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</si>
  <si>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</si>
  <si>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</si>
  <si>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</si>
  <si>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</si>
  <si>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</si>
  <si>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</si>
  <si>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</si>
  <si>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</si>
  <si>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</si>
  <si>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</si>
  <si>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</si>
  <si>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</si>
  <si>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</si>
  <si>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</si>
  <si>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</si>
  <si>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</si>
  <si>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</si>
  <si>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</si>
  <si>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</si>
  <si>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</si>
  <si>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</si>
  <si>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</si>
  <si>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</si>
  <si>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</si>
  <si>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</si>
  <si>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</si>
  <si>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</si>
  <si>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</si>
  <si>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</si>
  <si>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</si>
  <si>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</si>
  <si>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</si>
  <si>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</si>
  <si>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</si>
  <si>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</si>
  <si>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</si>
  <si>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</si>
  <si>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</si>
  <si>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</si>
  <si>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</si>
  <si>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</si>
  <si>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</si>
  <si>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</si>
  <si>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</si>
  <si>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</si>
  <si>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</si>
  <si>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</si>
  <si>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</si>
  <si>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</si>
  <si>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</si>
  <si>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</si>
  <si>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</si>
  <si>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</si>
  <si>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</si>
  <si>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</si>
  <si>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</si>
  <si>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</si>
  <si>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</si>
  <si>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</si>
  <si>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</si>
  <si>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</si>
  <si>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</si>
  <si>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</si>
  <si>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</si>
  <si>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</si>
  <si>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</si>
  <si>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</si>
  <si>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</si>
  <si>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</si>
  <si>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</si>
  <si>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</si>
  <si>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</si>
  <si>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</si>
  <si>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</si>
  <si>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</si>
  <si>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</si>
  <si>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</si>
  <si>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</si>
  <si>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</si>
  <si>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</si>
  <si>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</si>
  <si>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</si>
  <si>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</si>
  <si>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</si>
  <si>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</si>
  <si>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</si>
  <si>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</si>
  <si>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</si>
  <si>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</si>
  <si>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</si>
  <si>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</si>
  <si>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</si>
  <si>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</si>
  <si>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</si>
  <si>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</si>
  <si>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</si>
  <si>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</si>
  <si>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</si>
  <si>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</si>
  <si>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</si>
  <si>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</si>
  <si>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</si>
  <si>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</si>
  <si>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</si>
  <si>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</si>
  <si>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</si>
  <si>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</si>
  <si>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</si>
  <si>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</si>
  <si>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</si>
  <si>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</si>
  <si>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</si>
  <si>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</si>
  <si>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</si>
  <si>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</si>
  <si>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</si>
  <si>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</si>
  <si>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</si>
  <si>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</si>
  <si>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</si>
  <si>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</si>
  <si>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</si>
  <si>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</si>
  <si>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</si>
  <si>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</si>
  <si>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</si>
  <si>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</si>
  <si>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</si>
  <si>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</si>
  <si>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</si>
  <si>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</si>
  <si>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</si>
  <si>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</si>
  <si>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</si>
  <si>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</si>
  <si>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</si>
  <si>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</si>
  <si>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</si>
  <si>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</si>
  <si>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</si>
  <si>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</si>
  <si>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</si>
  <si>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</si>
  <si>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</si>
  <si>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</si>
  <si>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</si>
  <si>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</si>
  <si>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</si>
  <si>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</si>
  <si>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</si>
  <si>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</si>
  <si>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</si>
  <si>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</si>
  <si>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</si>
  <si>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</si>
  <si>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</si>
  <si>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</si>
  <si>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</si>
  <si>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</si>
  <si>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</si>
  <si>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</si>
  <si>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</si>
  <si>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</si>
  <si>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</si>
  <si>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</si>
  <si>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</si>
  <si>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</si>
  <si>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</si>
  <si>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</si>
  <si>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</si>
  <si>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</si>
  <si>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</si>
  <si>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</si>
  <si>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</si>
  <si>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</si>
  <si>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</si>
  <si>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</si>
  <si>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</si>
  <si>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</si>
  <si>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</si>
  <si>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</si>
  <si>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</si>
  <si>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</si>
  <si>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</si>
  <si>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</si>
  <si>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</si>
  <si>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</si>
  <si>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</si>
  <si>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</si>
  <si>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</si>
  <si>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</si>
  <si>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</si>
  <si>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</si>
  <si>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</si>
  <si>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</si>
  <si>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</si>
  <si>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</si>
  <si>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</si>
  <si>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</si>
  <si>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</si>
  <si>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</si>
  <si>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</si>
  <si>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</si>
  <si>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</si>
  <si>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</si>
  <si>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</si>
  <si>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</si>
  <si>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</si>
  <si>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</si>
  <si>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</si>
  <si>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</si>
  <si>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</si>
  <si>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</si>
  <si>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</si>
  <si>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</si>
  <si>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</si>
  <si>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</si>
  <si>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</si>
  <si>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</si>
  <si>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</si>
  <si>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</si>
  <si>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</si>
  <si>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</si>
  <si>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</si>
  <si>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</si>
  <si>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</si>
  <si>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</si>
  <si>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</si>
  <si>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</si>
  <si>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</si>
  <si>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</si>
  <si>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</si>
  <si>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</si>
  <si>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</si>
  <si>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</si>
  <si>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</si>
  <si>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</si>
  <si>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</si>
  <si>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</si>
  <si>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</si>
  <si>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</si>
  <si>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</si>
  <si>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</si>
  <si>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</si>
  <si>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</si>
  <si>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</si>
  <si>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</si>
  <si>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</si>
  <si>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</si>
  <si>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</si>
  <si>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</si>
  <si>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</si>
  <si>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</si>
  <si>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</si>
  <si>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</si>
  <si>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</si>
  <si>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</si>
  <si>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</si>
  <si>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</si>
  <si>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</si>
  <si>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</si>
  <si>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</si>
  <si>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</si>
  <si>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</si>
  <si>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</si>
  <si>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</si>
  <si>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</si>
  <si>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</si>
  <si>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</si>
  <si>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</si>
  <si>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</si>
  <si>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</si>
  <si>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</si>
  <si>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</si>
  <si>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</si>
  <si>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</si>
  <si>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</si>
  <si>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</si>
  <si>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</si>
  <si>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</si>
  <si>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</si>
  <si>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</si>
  <si>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</si>
  <si>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</si>
  <si>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</si>
  <si>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</si>
  <si>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</si>
  <si>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</si>
  <si>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</si>
  <si>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</si>
  <si>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</si>
  <si>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</si>
  <si>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</si>
  <si>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</si>
  <si>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</si>
  <si>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</si>
  <si>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</si>
  <si>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</si>
  <si>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</si>
  <si>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</si>
  <si>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</si>
  <si>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</si>
  <si>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</si>
  <si>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</si>
  <si>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</si>
  <si>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</si>
  <si>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</si>
  <si>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</si>
  <si>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</si>
  <si>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</si>
  <si>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</si>
  <si>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</si>
  <si>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</si>
  <si>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</si>
  <si>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</si>
  <si>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</si>
  <si>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</si>
  <si>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</si>
  <si>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</si>
  <si>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</si>
  <si>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</si>
  <si>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</si>
  <si>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</si>
  <si>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</si>
  <si>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</si>
  <si>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</si>
  <si>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</si>
  <si>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</si>
  <si>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</si>
  <si>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</si>
  <si>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</si>
  <si>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</si>
  <si>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</si>
  <si>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</si>
  <si>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</si>
  <si>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</si>
  <si>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</si>
  <si>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</si>
  <si>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</si>
  <si>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</si>
  <si>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</si>
  <si>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</si>
  <si>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</si>
  <si>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</si>
  <si>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</si>
  <si>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</si>
  <si>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</si>
  <si>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</si>
  <si>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</si>
  <si>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</si>
  <si>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</si>
  <si>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</si>
  <si>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</si>
  <si>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</si>
  <si>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</si>
  <si>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</si>
  <si>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</si>
  <si>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</si>
  <si>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</si>
  <si>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</si>
  <si>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</si>
  <si>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</si>
  <si>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</si>
  <si>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</si>
  <si>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</si>
  <si>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</si>
  <si>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</si>
  <si>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</si>
  <si>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</si>
  <si>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</si>
  <si>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</si>
  <si>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</si>
  <si>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</si>
  <si>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</si>
  <si>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</si>
  <si>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</si>
  <si>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</si>
  <si>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</si>
  <si>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</si>
  <si>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</si>
  <si>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</si>
  <si>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</si>
  <si>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</si>
  <si>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</si>
  <si>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</si>
  <si>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</si>
  <si>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</si>
  <si>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</si>
  <si>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</si>
  <si>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</si>
  <si>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</si>
  <si>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</si>
  <si>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</si>
  <si>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</si>
  <si>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</si>
  <si>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</si>
  <si>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</si>
  <si>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</si>
  <si>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</si>
  <si>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</si>
  <si>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</si>
  <si>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</si>
  <si>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</si>
  <si>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</si>
  <si>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</si>
  <si>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</si>
  <si>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</si>
  <si>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</si>
  <si>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</si>
  <si>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</si>
  <si>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</si>
  <si>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</si>
  <si>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</si>
  <si>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</si>
  <si>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</si>
  <si>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</si>
  <si>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</si>
  <si>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</si>
  <si>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</si>
  <si>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</si>
  <si>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</si>
  <si>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</si>
  <si>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</si>
  <si>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</si>
  <si>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</si>
  <si>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</si>
  <si>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</si>
  <si>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</si>
  <si>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</si>
  <si>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</si>
  <si>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</si>
  <si>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</si>
  <si>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</si>
  <si>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</si>
  <si>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</si>
  <si>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</si>
  <si>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</si>
  <si>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</si>
  <si>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</si>
  <si>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</si>
  <si>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</si>
  <si>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</si>
  <si>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</si>
  <si>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</si>
  <si>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</si>
  <si>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</si>
  <si>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</si>
  <si>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</si>
  <si>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</si>
  <si>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</si>
  <si>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</si>
  <si>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</si>
  <si>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</si>
  <si>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</si>
  <si>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</si>
  <si>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</si>
  <si>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</si>
  <si>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</si>
  <si>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</si>
  <si>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</si>
  <si>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</si>
  <si>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</si>
  <si>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</si>
  <si>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</si>
  <si>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</si>
  <si>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</si>
  <si>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</si>
  <si>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</si>
  <si>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</si>
  <si>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</si>
  <si>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</si>
  <si>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</si>
  <si>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</si>
  <si>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</si>
  <si>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</si>
  <si>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</si>
  <si>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</si>
  <si>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</si>
  <si>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</si>
  <si>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</si>
  <si>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</si>
  <si>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</si>
  <si>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</si>
  <si>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</si>
  <si>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</si>
  <si>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</si>
  <si>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</si>
  <si>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</si>
  <si>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</si>
  <si>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</si>
  <si>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</si>
  <si>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</si>
  <si>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</si>
  <si>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</si>
  <si>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</si>
  <si>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</si>
  <si>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</si>
  <si>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</si>
  <si>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</si>
  <si>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</si>
  <si>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</si>
  <si>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</si>
  <si>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</si>
  <si>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</si>
  <si>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</si>
  <si>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</si>
  <si>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</si>
  <si>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</si>
  <si>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</si>
  <si>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</si>
  <si>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</si>
  <si>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</si>
  <si>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</si>
  <si>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</si>
  <si>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</si>
  <si>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</si>
  <si>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</si>
  <si>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</si>
  <si>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</si>
  <si>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</si>
  <si>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</si>
  <si>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</si>
  <si>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</si>
  <si>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</si>
  <si>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</si>
  <si>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</si>
  <si>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</si>
  <si>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</si>
  <si>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</si>
  <si>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</si>
  <si>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</si>
  <si>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</si>
  <si>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</si>
  <si>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</si>
  <si>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</si>
  <si>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</si>
  <si>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</si>
  <si>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</si>
  <si>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</si>
  <si>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</si>
  <si>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</si>
  <si>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</si>
  <si>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</si>
  <si>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</si>
  <si>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</si>
  <si>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</si>
  <si>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</si>
  <si>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</si>
  <si>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</si>
  <si>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</si>
  <si>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</si>
  <si>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</si>
  <si>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</si>
  <si>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</si>
  <si>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</si>
  <si>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</si>
  <si>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</si>
  <si>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</si>
  <si>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</si>
  <si>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</si>
  <si>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</si>
  <si>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</si>
  <si>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</si>
  <si>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</si>
  <si>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</si>
  <si>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</si>
  <si>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</si>
  <si>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</si>
  <si>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</si>
  <si>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</si>
  <si>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</si>
  <si>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</si>
  <si>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</si>
  <si>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</si>
  <si>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</si>
  <si>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</si>
  <si>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</si>
  <si>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</si>
  <si>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</si>
  <si>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</si>
  <si>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</si>
  <si>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</si>
  <si>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</si>
  <si>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</si>
  <si>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</si>
  <si>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</si>
  <si>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</si>
  <si>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</si>
  <si>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</si>
  <si>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</si>
  <si>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</si>
  <si>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</si>
  <si>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</si>
  <si>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</si>
  <si>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</si>
  <si>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</si>
  <si>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</si>
  <si>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</si>
  <si>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</si>
  <si>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</si>
  <si>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</si>
  <si>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</si>
  <si>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</si>
  <si>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</si>
  <si>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</si>
  <si>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</si>
  <si>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</si>
  <si>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</si>
  <si>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</si>
  <si>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</si>
  <si>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</si>
  <si>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</si>
  <si>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</si>
  <si>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</si>
  <si>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</si>
  <si>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</si>
  <si>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</si>
  <si>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</si>
  <si>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</si>
  <si>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</si>
  <si>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</si>
  <si>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</si>
  <si>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</si>
  <si>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</si>
  <si>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</si>
  <si>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</si>
  <si>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</si>
  <si>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</si>
  <si>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</si>
  <si>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</si>
  <si>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</si>
  <si>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</si>
  <si>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</si>
  <si>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</si>
  <si>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</si>
  <si>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</si>
  <si>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</si>
  <si>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</si>
  <si>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</si>
  <si>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</si>
  <si>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</si>
  <si>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</si>
  <si>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</si>
  <si>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</si>
  <si>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</si>
  <si>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</si>
  <si>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</si>
  <si>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</si>
  <si>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</si>
  <si>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</si>
  <si>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</si>
  <si>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</si>
  <si>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</si>
  <si>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</si>
  <si>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</si>
  <si>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</si>
  <si>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</si>
  <si>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</si>
  <si>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</si>
  <si>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</si>
  <si>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</si>
  <si>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</si>
  <si>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</si>
  <si>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</si>
  <si>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</si>
  <si>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</si>
  <si>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</si>
  <si>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</si>
  <si>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</si>
  <si>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</si>
  <si>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</si>
  <si>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</si>
  <si>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</si>
  <si>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</si>
  <si>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</si>
  <si>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</si>
  <si>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</si>
  <si>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</si>
  <si>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</si>
  <si>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</si>
  <si>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</si>
  <si>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</si>
  <si>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</si>
  <si>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</si>
  <si>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</si>
  <si>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</si>
  <si>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</si>
  <si>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</si>
  <si>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</si>
  <si>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</si>
  <si>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</si>
  <si>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</si>
  <si>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</si>
  <si>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</si>
  <si>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</si>
  <si>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</si>
  <si>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</si>
  <si>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</si>
  <si>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</si>
  <si>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</si>
  <si>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</si>
  <si>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</si>
  <si>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</si>
  <si>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</si>
  <si>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</si>
  <si>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</si>
  <si>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</si>
  <si>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</si>
  <si>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</si>
  <si>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</si>
  <si>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</si>
  <si>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</si>
  <si>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</si>
  <si>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</si>
  <si>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</si>
  <si>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</si>
  <si>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</si>
  <si>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</si>
  <si>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</si>
  <si>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</si>
  <si>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</si>
  <si>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</si>
  <si>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</si>
  <si>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</si>
  <si>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</si>
  <si>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</si>
  <si>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</si>
  <si>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</si>
  <si>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</si>
  <si>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</si>
  <si>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</si>
  <si>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</si>
  <si>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</si>
  <si>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</si>
  <si>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</si>
  <si>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</si>
  <si>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</si>
  <si>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</si>
  <si>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</si>
  <si>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</si>
  <si>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</si>
  <si>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</si>
  <si>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</si>
  <si>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</si>
  <si>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</si>
  <si>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</si>
  <si>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</si>
  <si>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</si>
  <si>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</si>
  <si>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</si>
  <si>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</si>
  <si>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</si>
  <si>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</si>
  <si>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</si>
  <si>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</si>
  <si>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</si>
  <si>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</si>
  <si>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</si>
  <si>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</si>
  <si>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</si>
  <si>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</si>
  <si>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</si>
  <si>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</si>
  <si>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</si>
  <si>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</si>
  <si>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</si>
  <si>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</si>
  <si>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</si>
  <si>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</si>
  <si>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</si>
  <si>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</si>
  <si>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</si>
  <si>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</si>
  <si>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</si>
  <si>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</si>
  <si>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</si>
  <si>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</si>
  <si>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</si>
  <si>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</si>
  <si>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</si>
  <si>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</si>
  <si>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</si>
  <si>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</si>
  <si>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</si>
  <si>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</si>
  <si>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</si>
  <si>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</si>
  <si>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</si>
  <si>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</si>
  <si>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</si>
  <si>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</si>
  <si>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</si>
  <si>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</si>
  <si>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</si>
  <si>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</si>
  <si>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</si>
  <si>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</si>
  <si>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</si>
  <si>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</si>
  <si>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</si>
  <si>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</si>
  <si>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</si>
  <si>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</si>
  <si>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</si>
  <si>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</si>
  <si>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</si>
  <si>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</si>
  <si>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</si>
  <si>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</si>
  <si>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</si>
  <si>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</si>
  <si>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</si>
  <si>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</si>
  <si>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</si>
  <si>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</si>
  <si>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</si>
  <si>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</si>
  <si>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</si>
  <si>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</si>
  <si>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</si>
  <si>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</si>
  <si>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</si>
  <si>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</si>
  <si>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</si>
  <si>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</si>
  <si>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</si>
  <si>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</si>
  <si>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</si>
  <si>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</si>
  <si>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</si>
  <si>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</si>
  <si>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</si>
  <si>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</si>
  <si>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</si>
  <si>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</si>
  <si>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</si>
  <si>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</si>
  <si>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</si>
  <si>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</si>
  <si>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</si>
  <si>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</si>
  <si>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</si>
  <si>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</si>
  <si>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</si>
  <si>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</si>
  <si>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</si>
  <si>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</si>
  <si>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</si>
  <si>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</si>
  <si>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</si>
  <si>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</si>
  <si>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</si>
  <si>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</si>
  <si>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</si>
  <si>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</si>
  <si>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</si>
  <si>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</si>
  <si>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</si>
  <si>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</si>
  <si>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</si>
  <si>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</si>
  <si>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</si>
  <si>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</si>
  <si>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</si>
  <si>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</si>
  <si>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</si>
  <si>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</si>
  <si>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</si>
  <si>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</si>
  <si>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</si>
  <si>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</si>
  <si>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</si>
  <si>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</si>
  <si>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</si>
  <si>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</si>
  <si>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</si>
  <si>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</si>
  <si>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</si>
  <si>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</si>
  <si>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</si>
  <si>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</si>
  <si>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</si>
  <si>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</si>
  <si>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</si>
  <si>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</si>
  <si>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</si>
  <si>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</si>
  <si>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</si>
  <si>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</si>
  <si>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</si>
  <si>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</si>
  <si>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</si>
  <si>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</si>
  <si>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</si>
  <si>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</si>
  <si>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</si>
  <si>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</si>
  <si>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</si>
  <si>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</si>
  <si>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</si>
  <si>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</si>
  <si>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</si>
  <si>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</si>
  <si>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</si>
  <si>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</si>
  <si>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</si>
  <si>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</si>
  <si>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</si>
  <si>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</si>
  <si>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</si>
  <si>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</si>
  <si>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</si>
  <si>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</si>
  <si>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</si>
  <si>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</si>
  <si>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</si>
  <si>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</si>
  <si>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</si>
  <si>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</si>
  <si>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</si>
  <si>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</si>
  <si>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</si>
  <si>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</si>
  <si>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</si>
  <si>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</si>
  <si>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</si>
  <si>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</si>
  <si>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</si>
  <si>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</si>
  <si>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</si>
  <si>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</si>
  <si>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</si>
  <si>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</si>
  <si>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</si>
  <si>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</si>
  <si>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</si>
  <si>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</si>
  <si>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</si>
  <si>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</si>
  <si>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</si>
  <si>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</si>
  <si>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</si>
  <si>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</si>
  <si>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</si>
  <si>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</si>
  <si>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</si>
  <si>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</si>
  <si>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</si>
  <si>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</si>
  <si>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</si>
  <si>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</si>
  <si>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</si>
  <si>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</si>
  <si>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</si>
  <si>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</si>
  <si>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</si>
  <si>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</si>
  <si>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</si>
  <si>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</si>
  <si>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</si>
  <si>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</si>
  <si>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</si>
  <si>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</si>
  <si>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</si>
  <si>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</si>
  <si>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</si>
  <si>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</si>
  <si>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</si>
  <si>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</si>
  <si>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</si>
  <si>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</si>
  <si>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</si>
  <si>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</si>
  <si>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</si>
  <si>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</si>
  <si>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</si>
  <si>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</si>
  <si>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</si>
  <si>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</si>
  <si>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</si>
  <si>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</si>
  <si>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</si>
  <si>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</si>
  <si>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</si>
  <si>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</si>
  <si>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</si>
  <si>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</si>
  <si>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</si>
  <si>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</si>
  <si>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</si>
  <si>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</si>
  <si>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</si>
  <si>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</si>
  <si>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</si>
  <si>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</si>
  <si>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</si>
  <si>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</si>
  <si>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</si>
  <si>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</si>
  <si>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</si>
  <si>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</si>
  <si>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</si>
  <si>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</si>
  <si>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</si>
  <si>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</si>
  <si>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</si>
  <si>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</si>
  <si>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</si>
  <si>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</si>
  <si>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</si>
  <si>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</si>
  <si>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</si>
  <si>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</si>
  <si>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</si>
  <si>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</si>
  <si>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</si>
  <si>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</si>
  <si>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</si>
  <si>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</si>
  <si>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</si>
  <si>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</si>
  <si>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</si>
  <si>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</si>
  <si>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</si>
  <si>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</si>
  <si>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</si>
  <si>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</si>
  <si>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</si>
  <si>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</si>
  <si>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</si>
  <si>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</si>
  <si>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</si>
  <si>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</si>
  <si>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</si>
  <si>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</si>
  <si>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</si>
  <si>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</si>
  <si>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</si>
  <si>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</si>
  <si>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</si>
  <si>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</si>
  <si>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</si>
  <si>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</si>
  <si>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</si>
  <si>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</si>
  <si>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</si>
  <si>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</si>
  <si>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</si>
  <si>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</si>
  <si>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</si>
  <si>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</si>
  <si>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</si>
  <si>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</si>
  <si>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</si>
  <si>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</si>
  <si>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</si>
  <si>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</si>
  <si>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</si>
  <si>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</si>
  <si>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</si>
  <si>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</si>
  <si>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</si>
  <si>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</si>
  <si>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</si>
  <si>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</si>
  <si>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</si>
  <si>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</si>
  <si>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</si>
  <si>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</si>
  <si>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</si>
  <si>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</si>
  <si>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</si>
  <si>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</si>
  <si>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</si>
  <si>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</si>
  <si>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</si>
  <si>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</si>
  <si>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</si>
  <si>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</si>
  <si>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</si>
  <si>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</si>
  <si>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</si>
  <si>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</si>
  <si>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</si>
  <si>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</si>
  <si>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</si>
  <si>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</si>
  <si>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</si>
  <si>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</si>
  <si>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</si>
  <si>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</si>
  <si>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</si>
  <si>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</si>
  <si>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</si>
  <si>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</si>
  <si>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</si>
  <si>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</si>
  <si>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</si>
  <si>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</si>
  <si>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</si>
  <si>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</si>
  <si>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</si>
  <si>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</si>
  <si>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</si>
  <si>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</si>
  <si>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</si>
  <si>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</si>
  <si>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</si>
  <si>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</si>
  <si>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</si>
  <si>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</si>
  <si>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</si>
  <si>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</si>
  <si>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</si>
  <si>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</si>
  <si>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</si>
  <si>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</si>
  <si>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</si>
  <si>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</si>
  <si>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</si>
  <si>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</si>
  <si>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</si>
  <si>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</si>
  <si>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</si>
  <si>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</si>
  <si>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</si>
  <si>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</si>
  <si>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</si>
  <si>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</si>
  <si>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</si>
  <si>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</si>
  <si>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</si>
  <si>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</si>
  <si>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</si>
  <si>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</si>
  <si>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</si>
  <si>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</si>
  <si>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</si>
  <si>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</si>
  <si>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</si>
  <si>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</si>
  <si>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</si>
  <si>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</si>
  <si>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</si>
  <si>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</si>
  <si>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</si>
  <si>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</si>
  <si>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</si>
  <si>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</si>
  <si>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</si>
  <si>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</si>
  <si>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</si>
  <si>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</si>
  <si>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</si>
  <si>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</si>
  <si>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</si>
  <si>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</si>
  <si>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</si>
  <si>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</si>
  <si>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</si>
  <si>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</si>
  <si>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</si>
  <si>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</si>
  <si>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</si>
  <si>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</si>
  <si>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</si>
  <si>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</si>
  <si>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</si>
  <si>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</si>
  <si>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</si>
  <si>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</si>
  <si>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</si>
  <si>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</si>
  <si>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</si>
  <si>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</si>
  <si>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</si>
  <si>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</si>
  <si>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</si>
  <si>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</si>
  <si>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</si>
  <si>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</si>
  <si>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</si>
  <si>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</si>
  <si>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</si>
  <si>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</si>
  <si>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</si>
  <si>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</si>
  <si>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</si>
  <si>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</si>
  <si>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</si>
  <si>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</si>
  <si>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</si>
  <si>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</si>
  <si>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</si>
  <si>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</si>
  <si>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</si>
  <si>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</si>
  <si>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</si>
  <si>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</si>
  <si>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</si>
  <si>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</si>
  <si>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</si>
  <si>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</si>
  <si>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</si>
  <si>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</si>
  <si>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</si>
  <si>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</si>
  <si>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</si>
  <si>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</si>
  <si>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</si>
  <si>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</si>
  <si>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</si>
  <si>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</si>
  <si>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</si>
  <si>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</si>
  <si>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</si>
  <si>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</si>
  <si>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</si>
  <si>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</si>
  <si>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</si>
  <si>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</si>
  <si>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</si>
  <si>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</si>
  <si>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</si>
  <si>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</si>
  <si>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</si>
  <si>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</si>
  <si>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</si>
  <si>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</si>
  <si>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</si>
  <si>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</si>
  <si>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</si>
  <si>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</si>
  <si>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</si>
  <si>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</si>
  <si>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</si>
  <si>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</si>
  <si>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</si>
  <si>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</si>
  <si>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</si>
  <si>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</si>
  <si>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</si>
  <si>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</si>
  <si>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</si>
  <si>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</si>
  <si>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</si>
  <si>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</si>
  <si>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</si>
  <si>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</si>
  <si>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</si>
  <si>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</si>
  <si>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</si>
  <si>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</si>
  <si>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</si>
  <si>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</si>
  <si>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</si>
  <si>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</si>
  <si>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</si>
  <si>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</si>
  <si>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</si>
  <si>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</si>
  <si>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</si>
  <si>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</si>
  <si>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</si>
  <si>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</si>
  <si>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</si>
  <si>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</si>
  <si>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</si>
  <si>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</si>
  <si>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</si>
  <si>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</si>
  <si>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</si>
  <si>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</si>
  <si>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</si>
  <si>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</si>
  <si>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</si>
  <si>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</si>
  <si>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</si>
  <si>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</si>
  <si>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</si>
  <si>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</si>
  <si>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</si>
  <si>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</si>
  <si>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</si>
  <si>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</si>
  <si>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</si>
  <si>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</si>
  <si>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</si>
  <si>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</si>
  <si>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</si>
  <si>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</si>
  <si>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</si>
  <si>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</si>
  <si>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</si>
  <si>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</si>
  <si>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</si>
  <si>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</si>
  <si>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</si>
  <si>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</si>
  <si>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</si>
  <si>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</si>
  <si>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</si>
  <si>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</si>
  <si>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</si>
  <si>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</si>
  <si>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</si>
  <si>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</si>
  <si>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</si>
  <si>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</si>
  <si>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</si>
  <si>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</si>
  <si>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</si>
  <si>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</si>
  <si>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</si>
  <si>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</si>
  <si>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</si>
  <si>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</si>
  <si>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</si>
  <si>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</si>
  <si>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</si>
  <si>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</si>
  <si>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</si>
  <si>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</si>
  <si>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</si>
  <si>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</si>
  <si>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</si>
  <si>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</si>
  <si>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</si>
  <si>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</si>
  <si>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</si>
  <si>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</si>
  <si>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</si>
  <si>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</si>
  <si>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</si>
  <si>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</si>
  <si>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</si>
  <si>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</si>
  <si>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</si>
  <si>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</si>
  <si>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</si>
  <si>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</si>
  <si>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</si>
  <si>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</si>
  <si>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</si>
  <si>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</si>
  <si>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</si>
  <si>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</si>
  <si>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</si>
  <si>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</si>
  <si>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</si>
  <si>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</si>
  <si>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</si>
  <si>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</si>
  <si>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</si>
  <si>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</si>
  <si>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</si>
  <si>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</si>
  <si>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</si>
  <si>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</si>
  <si>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</si>
  <si>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</si>
  <si>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</si>
  <si>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</si>
  <si>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</si>
  <si>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</si>
  <si>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</si>
  <si>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</si>
  <si>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</si>
  <si>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</si>
  <si>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</si>
  <si>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</si>
  <si>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</si>
  <si>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</si>
  <si>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</si>
  <si>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</si>
  <si>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</si>
  <si>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</si>
  <si>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</si>
  <si>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</si>
  <si>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</si>
  <si>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</si>
  <si>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</si>
  <si>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</si>
  <si>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</si>
  <si>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</si>
  <si>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</si>
  <si>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</si>
  <si>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</si>
  <si>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</si>
  <si>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</si>
  <si>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</si>
  <si>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</si>
  <si>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</si>
  <si>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</si>
  <si>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</si>
  <si>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</si>
  <si>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</si>
  <si>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</si>
  <si>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</si>
  <si>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</si>
  <si>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</si>
  <si>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</si>
  <si>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</si>
  <si>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</si>
  <si>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</si>
  <si>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</si>
  <si>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</si>
  <si>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</si>
  <si>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</si>
  <si>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</si>
  <si>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</si>
  <si>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</si>
  <si>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</si>
  <si>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</si>
  <si>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</si>
  <si>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</si>
  <si>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</si>
  <si>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</si>
  <si>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</si>
  <si>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</si>
  <si>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</si>
  <si>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</si>
  <si>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</si>
  <si>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</si>
  <si>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</si>
  <si>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</si>
  <si>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</si>
  <si>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</si>
  <si>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</si>
  <si>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</si>
  <si>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</si>
  <si>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</si>
  <si>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</si>
  <si>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</si>
  <si>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</si>
  <si>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</si>
  <si>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</si>
  <si>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</si>
  <si>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</si>
  <si>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</si>
  <si>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</si>
  <si>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</si>
  <si>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</si>
  <si>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</si>
  <si>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</si>
  <si>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</si>
  <si>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</si>
  <si>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</si>
  <si>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</si>
  <si>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</si>
  <si>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</si>
  <si>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</si>
  <si>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</si>
  <si>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</si>
  <si>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</si>
  <si>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</si>
  <si>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</si>
  <si>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</si>
  <si>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</si>
  <si>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</si>
  <si>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</si>
  <si>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</si>
  <si>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</si>
  <si>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</si>
  <si>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</si>
  <si>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</si>
  <si>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</si>
  <si>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</si>
  <si>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</si>
  <si>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</si>
  <si>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</si>
  <si>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</si>
  <si>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</si>
  <si>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</si>
  <si>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</si>
  <si>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</si>
  <si>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</si>
  <si>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</si>
  <si>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</si>
  <si>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</si>
  <si>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</si>
  <si>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</si>
  <si>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</si>
  <si>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</si>
  <si>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</si>
  <si>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</si>
  <si>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</si>
  <si>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</si>
  <si>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</si>
  <si>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</si>
  <si>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</si>
  <si>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</si>
  <si>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</si>
  <si>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</si>
  <si>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</si>
  <si>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</si>
  <si>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</si>
  <si>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</si>
  <si>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</si>
  <si>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</si>
  <si>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</si>
  <si>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</si>
  <si>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</si>
  <si>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</si>
  <si>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</si>
  <si>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</si>
  <si>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</si>
  <si>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</si>
  <si>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</si>
  <si>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</si>
  <si>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</si>
  <si>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</si>
  <si>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</si>
  <si>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</si>
  <si>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</si>
  <si>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</si>
  <si>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</si>
  <si>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</si>
  <si>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</si>
  <si>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</si>
  <si>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</si>
  <si>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</si>
  <si>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</si>
  <si>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</si>
  <si>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</si>
  <si>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</si>
  <si>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</si>
  <si>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</si>
  <si>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</si>
  <si>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</si>
  <si>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</si>
  <si>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</si>
  <si>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</si>
  <si>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</si>
  <si>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</si>
  <si>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</si>
  <si>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</si>
  <si>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</si>
  <si>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</si>
  <si>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</si>
  <si>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</si>
  <si>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</si>
  <si>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</si>
  <si>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</si>
  <si>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</si>
  <si>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</si>
  <si>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</si>
  <si>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</si>
  <si>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</si>
  <si>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</si>
  <si>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</si>
  <si>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</si>
  <si>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</si>
  <si>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</si>
  <si>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</si>
  <si>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</si>
  <si>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</si>
  <si>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</si>
  <si>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</si>
  <si>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</si>
  <si>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</si>
  <si>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</si>
  <si>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</si>
  <si>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</si>
  <si>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</si>
  <si>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</si>
  <si>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</si>
  <si>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</si>
  <si>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</si>
  <si>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</si>
  <si>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</si>
  <si>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</si>
  <si>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</si>
  <si>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</si>
  <si>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</si>
  <si>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</si>
  <si>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</si>
  <si>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</si>
  <si>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</si>
  <si>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</si>
  <si>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</si>
  <si>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</si>
  <si>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</si>
  <si>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</si>
  <si>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</si>
  <si>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</si>
  <si>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</si>
  <si>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</si>
  <si>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</si>
  <si>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</si>
  <si>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</si>
  <si>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</si>
  <si>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</si>
  <si>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</si>
  <si>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</si>
  <si>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</si>
  <si>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</si>
  <si>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</si>
  <si>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</si>
  <si>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</si>
  <si>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</si>
  <si>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</si>
  <si>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</si>
  <si>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</si>
  <si>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</si>
  <si>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</si>
  <si>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</si>
  <si>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</si>
  <si>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</si>
  <si>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</si>
  <si>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</si>
  <si>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</si>
  <si>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</si>
  <si>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</si>
  <si>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</si>
  <si>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</si>
  <si>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</si>
  <si>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</si>
  <si>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</si>
  <si>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</si>
  <si>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</si>
  <si>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</si>
  <si>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</si>
  <si>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</si>
  <si>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</si>
  <si>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</si>
  <si>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</si>
  <si>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</si>
  <si>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</si>
  <si>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</si>
  <si>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</si>
  <si>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</si>
  <si>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</si>
  <si>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</si>
  <si>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</si>
  <si>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</si>
  <si>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</si>
  <si>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</si>
  <si>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</si>
  <si>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</si>
  <si>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</si>
  <si>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</si>
  <si>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</si>
  <si>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</si>
  <si>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</si>
  <si>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</si>
  <si>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</si>
  <si>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</si>
  <si>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</si>
  <si>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</si>
  <si>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</si>
  <si>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</si>
  <si>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</si>
  <si>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</si>
  <si>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</si>
  <si>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</si>
  <si>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</si>
  <si>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</si>
  <si>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</si>
  <si>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</si>
  <si>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</si>
  <si>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</si>
  <si>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</si>
  <si>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</si>
  <si>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</si>
  <si>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</si>
  <si>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</si>
  <si>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</si>
  <si>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</si>
  <si>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</si>
  <si>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</si>
  <si>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</si>
  <si>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</si>
  <si>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</si>
  <si>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</si>
  <si>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</si>
  <si>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</si>
  <si>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</si>
  <si>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</si>
  <si>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</si>
  <si>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</si>
  <si>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</si>
  <si>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</si>
  <si>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</si>
  <si>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</si>
  <si>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</si>
  <si>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</si>
  <si>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</si>
  <si>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</si>
  <si>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</si>
  <si>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</si>
  <si>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</si>
  <si>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</si>
  <si>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</si>
  <si>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</si>
  <si>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</si>
  <si>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</si>
  <si>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</si>
  <si>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</si>
  <si>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</si>
  <si>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</si>
  <si>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</si>
  <si>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</si>
  <si>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</si>
  <si>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</si>
  <si>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</si>
  <si>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</si>
  <si>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</si>
  <si>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</si>
  <si>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</si>
  <si>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</si>
  <si>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</si>
  <si>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</si>
  <si>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</si>
  <si>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</si>
  <si>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</si>
  <si>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</si>
  <si>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</si>
  <si>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</si>
  <si>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</si>
  <si>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</si>
  <si>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</si>
  <si>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</si>
  <si>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</si>
  <si>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</si>
  <si>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</si>
  <si>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</si>
  <si>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</si>
  <si>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</si>
  <si>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</si>
  <si>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</si>
  <si>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</si>
  <si>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</si>
  <si>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</si>
  <si>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</si>
  <si>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</si>
  <si>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</si>
  <si>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</si>
  <si>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</si>
  <si>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</si>
  <si>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</si>
  <si>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</si>
  <si>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</si>
  <si>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</si>
  <si>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</si>
  <si>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</si>
  <si>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</si>
  <si>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</si>
  <si>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</si>
  <si>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</si>
  <si>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</si>
  <si>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</si>
  <si>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</si>
  <si>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</si>
  <si>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</si>
  <si>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</si>
  <si>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</si>
  <si>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</si>
  <si>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</si>
  <si>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</si>
  <si>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</si>
  <si>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</si>
  <si>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</si>
  <si>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</si>
  <si>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</si>
  <si>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</si>
  <si>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</si>
  <si>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</si>
  <si>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</si>
  <si>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</si>
  <si>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</si>
  <si>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</si>
  <si>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</si>
  <si>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</si>
  <si>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</si>
  <si>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</si>
  <si>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</si>
  <si>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</si>
  <si>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</si>
  <si>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</si>
  <si>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</si>
  <si>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</si>
  <si>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</si>
  <si>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</si>
  <si>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</si>
  <si>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</si>
  <si>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</si>
  <si>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</si>
  <si>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</si>
  <si>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</si>
  <si>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</si>
  <si>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</si>
  <si>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</si>
  <si>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</si>
  <si>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</si>
  <si>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</si>
  <si>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</si>
  <si>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</si>
  <si>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</si>
  <si>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</si>
  <si>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</si>
  <si>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</si>
  <si>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</si>
  <si>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</si>
  <si>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</si>
  <si>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</si>
  <si>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</si>
  <si>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</si>
  <si>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</si>
  <si>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</si>
  <si>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</si>
  <si>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</si>
  <si>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</si>
  <si>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</si>
  <si>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</si>
  <si>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</si>
  <si>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</si>
  <si>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</si>
  <si>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</si>
  <si>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</si>
  <si>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</si>
  <si>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</si>
  <si>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</si>
  <si>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</si>
  <si>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</si>
  <si>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</si>
  <si>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</si>
  <si>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</si>
  <si>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</si>
  <si>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</si>
  <si>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</si>
  <si>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</si>
  <si>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</si>
  <si>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</si>
  <si>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</si>
  <si>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</si>
  <si>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</si>
  <si>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</si>
  <si>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</si>
  <si>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</si>
  <si>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</si>
  <si>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</si>
  <si>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</si>
  <si>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</si>
  <si>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</si>
  <si>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</si>
  <si>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</si>
  <si>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</si>
  <si>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</si>
  <si>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</si>
  <si>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</si>
  <si>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</si>
  <si>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</si>
  <si>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</si>
  <si>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</si>
  <si>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</si>
  <si>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</si>
  <si>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</si>
  <si>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</si>
  <si>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</si>
  <si>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</si>
  <si>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</si>
  <si>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</si>
  <si>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</si>
  <si>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</si>
  <si>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</si>
  <si>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</si>
  <si>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</si>
  <si>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</si>
  <si>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</si>
  <si>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</si>
  <si>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</si>
  <si>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</si>
  <si>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</si>
  <si>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</si>
  <si>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</si>
  <si>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</si>
  <si>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</si>
  <si>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</si>
  <si>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</si>
  <si>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</si>
  <si>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</si>
  <si>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</si>
  <si>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</si>
  <si>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</si>
  <si>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</si>
  <si>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</si>
  <si>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</si>
  <si>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</si>
  <si>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</si>
  <si>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</si>
  <si>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</si>
  <si>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</si>
  <si>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</si>
  <si>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</si>
  <si>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</si>
  <si>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</si>
  <si>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</si>
  <si>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</si>
  <si>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</si>
  <si>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</si>
  <si>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</si>
  <si>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</si>
  <si>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</si>
  <si>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</si>
  <si>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</si>
  <si>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</si>
  <si>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</si>
  <si>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</si>
  <si>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</si>
  <si>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</si>
  <si>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</si>
  <si>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</si>
  <si>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</si>
  <si>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</si>
  <si>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</si>
  <si>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</si>
  <si>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</si>
  <si>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</si>
  <si>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</si>
  <si>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</si>
  <si>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</si>
  <si>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</si>
  <si>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</si>
  <si>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</si>
  <si>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</si>
  <si>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</si>
  <si>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</si>
  <si>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</si>
  <si>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</si>
  <si>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</si>
  <si>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</si>
  <si>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</si>
  <si>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</si>
  <si>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</si>
  <si>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</si>
  <si>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</si>
  <si>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</si>
  <si>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</si>
  <si>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</si>
  <si>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</si>
  <si>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</si>
  <si>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</si>
  <si>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</si>
  <si>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</si>
  <si>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</si>
  <si>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</si>
  <si>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</si>
  <si>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</si>
  <si>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</si>
  <si>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</si>
  <si>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</si>
  <si>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</si>
  <si>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</si>
  <si>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</si>
  <si>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</si>
  <si>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</si>
  <si>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</si>
  <si>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</si>
  <si>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</si>
  <si>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</si>
  <si>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</si>
  <si>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</si>
  <si>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</si>
  <si>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</si>
  <si>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</si>
  <si>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</si>
  <si>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</si>
  <si>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</si>
  <si>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</si>
  <si>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</si>
  <si>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</si>
  <si>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</si>
  <si>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</si>
  <si>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</si>
  <si>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</si>
  <si>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</si>
  <si>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</si>
  <si>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</si>
  <si>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</si>
  <si>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</si>
  <si>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</si>
  <si>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</si>
  <si>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</si>
  <si>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</si>
  <si>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</si>
  <si>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</si>
  <si>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</si>
  <si>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</si>
  <si>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</si>
  <si>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</si>
  <si>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</si>
  <si>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</si>
  <si>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</si>
  <si>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</si>
  <si>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</si>
  <si>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</si>
  <si>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</si>
  <si>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</si>
  <si>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</si>
  <si>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</si>
  <si>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</si>
  <si>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</si>
  <si>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</si>
  <si>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</si>
  <si>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</si>
  <si>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</si>
  <si>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</si>
  <si>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</si>
  <si>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</si>
  <si>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</si>
  <si>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</si>
  <si>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</si>
  <si>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</si>
  <si>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</si>
  <si>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</si>
  <si>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</si>
  <si>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</si>
  <si>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</si>
  <si>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</si>
  <si>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</si>
  <si>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</si>
  <si>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</si>
  <si>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</si>
  <si>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</si>
  <si>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</si>
  <si>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</si>
  <si>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</si>
  <si>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</si>
  <si>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</si>
  <si>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</si>
  <si>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</si>
  <si>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</si>
  <si>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</si>
  <si>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</si>
  <si>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</si>
  <si>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</si>
  <si>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</si>
  <si>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</si>
  <si>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</si>
  <si>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</si>
  <si>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</si>
  <si>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</si>
  <si>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</si>
  <si>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</si>
  <si>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</si>
  <si>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</si>
  <si>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</si>
  <si>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</si>
  <si>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</si>
  <si>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</si>
  <si>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</si>
  <si>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</si>
  <si>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</si>
  <si>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</si>
  <si>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</si>
  <si>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</si>
  <si>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</si>
  <si>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</si>
  <si>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</si>
  <si>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</si>
  <si>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</si>
  <si>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</si>
  <si>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</si>
  <si>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</si>
  <si>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</si>
  <si>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</si>
  <si>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</si>
  <si>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</si>
  <si>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</si>
  <si>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</si>
  <si>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</si>
  <si>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</si>
  <si>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</si>
  <si>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</si>
  <si>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</si>
  <si>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</si>
  <si>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</si>
  <si>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</si>
  <si>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</si>
  <si>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</si>
  <si>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</si>
  <si>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</si>
  <si>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</si>
  <si>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</si>
  <si>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</si>
  <si>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</si>
  <si>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</si>
  <si>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</si>
  <si>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</si>
  <si>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</si>
  <si>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</si>
  <si>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</si>
  <si>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</si>
  <si>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</si>
  <si>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</si>
  <si>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</si>
  <si>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</si>
  <si>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</si>
  <si>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</si>
  <si>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</si>
  <si>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</si>
  <si>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</si>
  <si>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</si>
  <si>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</si>
  <si>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</si>
  <si>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</si>
  <si>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</si>
  <si>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</si>
  <si>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</si>
  <si>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</si>
  <si>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</si>
  <si>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</si>
  <si>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</si>
  <si>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</si>
  <si>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</si>
  <si>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</si>
  <si>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</si>
  <si>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</si>
  <si>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</si>
  <si>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</si>
  <si>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</si>
  <si>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</si>
  <si>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</si>
  <si>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</si>
  <si>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</si>
  <si>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</si>
  <si>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</si>
  <si>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</si>
  <si>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</si>
  <si>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</si>
  <si>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</si>
  <si>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</si>
  <si>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</si>
  <si>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</si>
  <si>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</si>
  <si>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</si>
  <si>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</si>
  <si>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</si>
  <si>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</si>
  <si>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</si>
  <si>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</si>
  <si>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</si>
  <si>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</si>
  <si>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</si>
  <si>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</si>
  <si>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</si>
  <si>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</si>
  <si>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</si>
  <si>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</si>
  <si>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</si>
  <si>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</si>
  <si>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</si>
  <si>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</si>
  <si>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</si>
  <si>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</si>
  <si>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</si>
  <si>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</si>
  <si>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</si>
  <si>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</si>
  <si>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</si>
  <si>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</si>
  <si>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</si>
  <si>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</si>
  <si>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</si>
  <si>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</si>
  <si>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</si>
  <si>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</si>
  <si>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</si>
  <si>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</si>
  <si>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</si>
  <si>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</si>
  <si>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</si>
  <si>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</si>
  <si>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</si>
  <si>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</si>
  <si>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</si>
  <si>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</si>
  <si>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</si>
  <si>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</si>
  <si>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</si>
  <si>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</si>
  <si>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</si>
  <si>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</si>
  <si>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</si>
  <si>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</si>
  <si>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</si>
  <si>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</si>
  <si>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</si>
  <si>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</si>
  <si>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</si>
  <si>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</si>
  <si>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</si>
  <si>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</si>
  <si>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</si>
  <si>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</si>
  <si>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</si>
  <si>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</si>
  <si>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</si>
  <si>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</si>
  <si>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</si>
  <si>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</si>
  <si>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</si>
  <si>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</si>
  <si>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</si>
  <si>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</si>
  <si>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</si>
  <si>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</si>
  <si>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</si>
  <si>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</si>
  <si>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</si>
  <si>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</si>
  <si>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</si>
  <si>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</si>
  <si>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</si>
  <si>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</si>
  <si>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</si>
  <si>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</si>
  <si>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</si>
  <si>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</si>
  <si>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</si>
  <si>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</si>
  <si>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</si>
  <si>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</si>
  <si>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</si>
  <si>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</si>
  <si>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</si>
  <si>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</si>
  <si>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</si>
  <si>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</si>
  <si>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</si>
  <si>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</si>
  <si>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</si>
  <si>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</si>
  <si>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</si>
  <si>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</si>
  <si>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</si>
  <si>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</si>
  <si>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</si>
  <si>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</si>
  <si>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</si>
  <si>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</si>
  <si>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</si>
  <si>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</si>
  <si>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</si>
  <si>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</si>
  <si>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</si>
  <si>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</si>
  <si>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</si>
  <si>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</si>
  <si>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</si>
  <si>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</si>
  <si>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</si>
  <si>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</si>
  <si>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</si>
  <si>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</si>
  <si>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</si>
  <si>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</si>
  <si>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</si>
  <si>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</si>
  <si>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</si>
  <si>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</si>
  <si>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</si>
  <si>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</si>
  <si>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</si>
  <si>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</si>
  <si>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</si>
  <si>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</si>
  <si>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</si>
  <si>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</si>
  <si>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</si>
  <si>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</si>
  <si>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</si>
  <si>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</si>
  <si>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</si>
  <si>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</si>
  <si>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</si>
  <si>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</si>
  <si>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</si>
  <si>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</si>
  <si>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</si>
  <si>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</si>
  <si>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</si>
  <si>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</si>
  <si>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</si>
  <si>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</si>
  <si>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</si>
  <si>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</si>
  <si>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</si>
  <si>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</si>
  <si>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</si>
  <si>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</si>
  <si>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</si>
  <si>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</si>
  <si>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</si>
  <si>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</si>
  <si>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</si>
  <si>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</si>
  <si>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</si>
  <si>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</si>
  <si>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</si>
  <si>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</si>
  <si>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</si>
  <si>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</si>
  <si>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</si>
  <si>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</si>
  <si>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</si>
  <si>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</si>
  <si>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</si>
  <si>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</si>
  <si>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</si>
  <si>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</si>
  <si>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</si>
  <si>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</si>
  <si>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</si>
  <si>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</si>
  <si>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</si>
  <si>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</si>
  <si>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</si>
  <si>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</si>
  <si>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</si>
  <si>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</si>
  <si>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</si>
  <si>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</si>
  <si>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</si>
  <si>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</si>
  <si>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</si>
  <si>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</si>
  <si>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</si>
  <si>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</si>
  <si>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</si>
  <si>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</si>
  <si>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</si>
  <si>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</si>
  <si>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</si>
  <si>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</si>
  <si>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</si>
  <si>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</si>
  <si>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</si>
  <si>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</si>
  <si>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</si>
  <si>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</si>
  <si>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</si>
  <si>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</si>
  <si>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</si>
  <si>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</si>
  <si>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</si>
  <si>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</si>
  <si>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</si>
  <si>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</si>
  <si>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</si>
  <si>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</si>
  <si>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</si>
  <si>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</si>
  <si>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</si>
  <si>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</si>
  <si>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</si>
  <si>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</si>
  <si>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</si>
  <si>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</si>
  <si>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</si>
  <si>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</si>
  <si>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</si>
  <si>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</si>
  <si>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</si>
  <si>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</si>
  <si>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</si>
  <si>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</si>
  <si>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</si>
  <si>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</si>
  <si>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</si>
  <si>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</si>
  <si>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</si>
  <si>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</si>
  <si>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</si>
  <si>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</si>
  <si>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</si>
  <si>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</si>
  <si>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</si>
  <si>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</si>
  <si>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</si>
  <si>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</si>
  <si>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</si>
  <si>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</si>
  <si>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</si>
  <si>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</si>
  <si>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</si>
  <si>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</si>
  <si>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</si>
  <si>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</si>
  <si>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</si>
  <si>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</si>
  <si>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</si>
  <si>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</si>
  <si>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</si>
  <si>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</si>
  <si>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</si>
  <si>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</si>
  <si>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</si>
  <si>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</si>
  <si>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</si>
  <si>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</si>
  <si>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</si>
  <si>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</si>
  <si>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</si>
  <si>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</si>
  <si>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</si>
  <si>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</si>
  <si>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</si>
  <si>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</si>
  <si>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</si>
  <si>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</si>
  <si>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</si>
  <si>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</si>
  <si>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</si>
  <si>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</si>
  <si>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</si>
  <si>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</si>
  <si>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</si>
  <si>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</si>
  <si>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</si>
  <si>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</si>
  <si>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</si>
  <si>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</si>
  <si>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</si>
  <si>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</si>
  <si>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</si>
  <si>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</si>
  <si>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</si>
  <si>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</si>
  <si>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</si>
  <si>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</si>
  <si>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</si>
  <si>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</si>
  <si>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</si>
  <si>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</si>
  <si>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</si>
  <si>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</si>
  <si>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</si>
  <si>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</si>
  <si>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</si>
  <si>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</si>
  <si>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</si>
  <si>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</si>
  <si>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</si>
  <si>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</si>
  <si>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</si>
  <si>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</si>
  <si>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</si>
  <si>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</si>
  <si>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</si>
  <si>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</si>
  <si>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</si>
  <si>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</si>
  <si>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</si>
  <si>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</si>
  <si>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</si>
  <si>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</si>
  <si>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</si>
  <si>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</si>
  <si>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</si>
  <si>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</si>
  <si>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</si>
  <si>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</si>
  <si>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</si>
  <si>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</si>
  <si>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</si>
  <si>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</si>
  <si>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</si>
  <si>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</si>
  <si>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</si>
  <si>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</si>
  <si>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</si>
  <si>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</si>
  <si>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</si>
  <si>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</si>
  <si>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</si>
  <si>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</si>
  <si>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</si>
  <si>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</si>
  <si>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</si>
  <si>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</si>
  <si>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</si>
  <si>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</si>
  <si>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</si>
  <si>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</si>
  <si>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</si>
  <si>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</si>
  <si>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</si>
  <si>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</si>
  <si>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</si>
  <si>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</si>
  <si>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</si>
  <si>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</si>
  <si>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</si>
  <si>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</si>
  <si>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</si>
  <si>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</si>
  <si>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</si>
  <si>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</si>
  <si>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</si>
  <si>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</si>
  <si>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</si>
  <si>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</si>
  <si>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</si>
  <si>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</si>
  <si>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</si>
  <si>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</si>
  <si>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</si>
  <si>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</si>
  <si>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</si>
  <si>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</si>
  <si>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</si>
  <si>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</si>
  <si>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</si>
  <si>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</si>
  <si>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</si>
  <si>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</si>
  <si>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</si>
  <si>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</si>
  <si>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</si>
  <si>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</si>
  <si>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</si>
  <si>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</si>
  <si>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</si>
  <si>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</si>
  <si>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</si>
  <si>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</si>
  <si>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</si>
  <si>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</si>
  <si>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</si>
  <si>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</si>
  <si>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</si>
  <si>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</si>
  <si>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</si>
  <si>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</si>
  <si>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</si>
  <si>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</si>
  <si>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</si>
  <si>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</si>
  <si>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</si>
  <si>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</si>
  <si>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</si>
  <si>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</si>
  <si>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</si>
  <si>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</si>
  <si>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</si>
  <si>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</si>
  <si>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</si>
  <si>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</si>
  <si>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</si>
  <si>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</si>
  <si>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</si>
  <si>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</si>
  <si>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</si>
  <si>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</si>
  <si>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</si>
  <si>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</si>
  <si>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</si>
  <si>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</si>
  <si>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</si>
  <si>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</si>
  <si>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</si>
  <si>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</si>
  <si>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</si>
  <si>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</si>
  <si>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</si>
  <si>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</si>
  <si>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</si>
  <si>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</si>
  <si>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</si>
  <si>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</si>
  <si>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</si>
  <si>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</si>
  <si>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</si>
  <si>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</si>
  <si>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</si>
  <si>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</si>
  <si>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</si>
  <si>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</si>
  <si>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</si>
  <si>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</si>
  <si>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</si>
  <si>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</si>
  <si>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</si>
  <si>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</si>
  <si>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</si>
  <si>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</si>
  <si>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</si>
  <si>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</si>
  <si>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</si>
  <si>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</si>
  <si>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</si>
  <si>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</si>
  <si>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</si>
  <si>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</si>
  <si>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</si>
  <si>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</si>
  <si>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</si>
  <si>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</si>
  <si>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</si>
  <si>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</si>
  <si>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</si>
  <si>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</si>
  <si>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</si>
  <si>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</si>
  <si>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</si>
  <si>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</si>
  <si>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</si>
  <si>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</si>
  <si>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</si>
  <si>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</si>
  <si>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</si>
  <si>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</si>
  <si>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</si>
  <si>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</si>
  <si>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</si>
  <si>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</si>
  <si>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</si>
  <si>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</si>
  <si>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</si>
  <si>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</si>
  <si>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</si>
  <si>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</si>
  <si>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</si>
  <si>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</si>
  <si>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</si>
  <si>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</si>
  <si>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</si>
  <si>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</si>
  <si>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</si>
  <si>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</si>
  <si>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</si>
  <si>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</si>
  <si>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</si>
  <si>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</si>
  <si>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</si>
  <si>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</si>
  <si>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</si>
  <si>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</si>
  <si>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</si>
  <si>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</si>
  <si>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</si>
  <si>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</si>
  <si>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</si>
  <si>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</si>
  <si>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</si>
  <si>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</si>
  <si>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</si>
  <si>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</si>
  <si>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</si>
  <si>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</si>
  <si>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</si>
  <si>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</si>
  <si>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</si>
  <si>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</si>
  <si>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</si>
  <si>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</si>
  <si>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</si>
  <si>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</si>
  <si>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</si>
  <si>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</si>
  <si>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</si>
  <si>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</si>
  <si>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</si>
  <si>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</si>
  <si>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</si>
  <si>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</si>
  <si>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</si>
  <si>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</si>
  <si>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</si>
  <si>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</si>
  <si>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</si>
  <si>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</si>
  <si>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</si>
  <si>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</si>
  <si>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</si>
  <si>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</si>
  <si>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</si>
  <si>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</si>
  <si>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</si>
  <si>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</si>
  <si>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</si>
  <si>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</si>
  <si>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</si>
  <si>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</si>
  <si>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</si>
  <si>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</si>
  <si>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</si>
  <si>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</si>
  <si>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</si>
  <si>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</si>
  <si>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</si>
  <si>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</si>
  <si>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</si>
  <si>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</si>
  <si>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</si>
  <si>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</si>
  <si>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</si>
  <si>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</si>
  <si>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</si>
  <si>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</si>
  <si>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</si>
  <si>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</si>
  <si>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</si>
  <si>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</si>
  <si>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</si>
  <si>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</si>
  <si>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</si>
  <si>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</si>
  <si>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</si>
  <si>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</si>
  <si>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</si>
  <si>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</si>
  <si>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</si>
  <si>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</si>
  <si>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</si>
  <si>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</si>
  <si>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</si>
  <si>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</si>
  <si>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</si>
  <si>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</si>
  <si>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</si>
  <si>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</si>
  <si>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</si>
  <si>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</si>
  <si>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</si>
  <si>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</si>
  <si>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</si>
  <si>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</si>
  <si>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</si>
  <si>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</si>
  <si>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</si>
  <si>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</si>
  <si>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</si>
  <si>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</si>
  <si>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</si>
  <si>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</si>
  <si>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</si>
  <si>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</si>
  <si>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</si>
  <si>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</si>
  <si>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</si>
  <si>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</si>
  <si>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</si>
  <si>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</si>
  <si>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</si>
  <si>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</si>
  <si>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</si>
  <si>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</si>
  <si>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</si>
  <si>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</si>
  <si>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</si>
  <si>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</si>
  <si>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</si>
  <si>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</si>
  <si>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</si>
  <si>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</si>
  <si>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</si>
  <si>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</si>
  <si>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</si>
  <si>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</si>
  <si>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</si>
  <si>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</si>
  <si>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</si>
  <si>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</si>
  <si>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</si>
  <si>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</si>
  <si>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</si>
  <si>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</si>
  <si>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</si>
  <si>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</si>
  <si>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</si>
  <si>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</si>
  <si>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</si>
  <si>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</si>
  <si>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</si>
  <si>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</si>
  <si>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</si>
  <si>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</si>
  <si>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</si>
  <si>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</si>
  <si>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</si>
  <si>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</si>
  <si>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</si>
  <si>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</si>
  <si>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</si>
  <si>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</si>
  <si>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</si>
  <si>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</si>
  <si>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</si>
  <si>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</si>
  <si>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</si>
  <si>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</si>
  <si>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</si>
  <si>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</si>
  <si>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</si>
  <si>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</si>
  <si>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</si>
  <si>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</si>
  <si>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</si>
  <si>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</si>
  <si>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</si>
  <si>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</si>
  <si>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</si>
  <si>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</si>
  <si>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</si>
  <si>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</si>
  <si>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</si>
  <si>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</si>
  <si>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</si>
  <si>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</si>
  <si>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</si>
  <si>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</si>
  <si>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</si>
  <si>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</si>
  <si>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</si>
  <si>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</si>
  <si>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</si>
  <si>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</si>
  <si>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</si>
  <si>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</si>
  <si>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</si>
  <si>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</si>
  <si>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</si>
  <si>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</si>
  <si>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</si>
  <si>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</si>
  <si>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</si>
  <si>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</si>
  <si>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</si>
  <si>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</si>
  <si>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</si>
  <si>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</si>
  <si>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</si>
  <si>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</si>
  <si>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</si>
  <si>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</si>
  <si>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</si>
  <si>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</si>
  <si>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</si>
  <si>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</si>
  <si>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</si>
  <si>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</si>
  <si>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</si>
  <si>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</si>
  <si>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</si>
  <si>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</si>
  <si>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</si>
  <si>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</si>
  <si>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</si>
  <si>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</si>
  <si>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</si>
  <si>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</si>
  <si>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</si>
  <si>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</si>
  <si>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</si>
  <si>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</si>
  <si>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</si>
  <si>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</si>
  <si>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</si>
  <si>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</si>
  <si>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</si>
  <si>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</si>
  <si>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</si>
  <si>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</si>
  <si>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</si>
  <si>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</si>
  <si>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</si>
  <si>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</si>
  <si>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</si>
  <si>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</si>
  <si>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</si>
  <si>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</si>
  <si>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</si>
  <si>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</si>
  <si>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</si>
  <si>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</si>
  <si>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</si>
  <si>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</si>
  <si>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</si>
  <si>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</si>
  <si>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</si>
  <si>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</si>
  <si>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</si>
  <si>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</si>
  <si>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</si>
  <si>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</si>
  <si>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</si>
  <si>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</si>
  <si>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</si>
  <si>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</si>
  <si>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</si>
  <si>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</si>
  <si>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</si>
  <si>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</si>
  <si>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</si>
  <si>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</si>
  <si>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</si>
  <si>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</si>
  <si>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</si>
  <si>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</si>
  <si>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</si>
  <si>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</si>
  <si>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</si>
  <si>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</si>
  <si>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</si>
  <si>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</si>
  <si>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</si>
  <si>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</si>
  <si>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</si>
  <si>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</si>
  <si>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</si>
  <si>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</si>
  <si>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</si>
  <si>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</si>
  <si>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</si>
  <si>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</si>
  <si>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</si>
  <si>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</si>
  <si>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</si>
  <si>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</si>
  <si>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</si>
  <si>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</si>
  <si>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</si>
  <si>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</si>
  <si>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</si>
  <si>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</si>
  <si>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</si>
  <si>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</si>
  <si>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</si>
  <si>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</si>
  <si>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</si>
  <si>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</si>
  <si>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</si>
  <si>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</si>
  <si>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</si>
  <si>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</si>
  <si>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</si>
  <si>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</si>
  <si>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</si>
  <si>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</si>
  <si>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</si>
  <si>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</si>
  <si>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</si>
  <si>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</si>
  <si>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</si>
  <si>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</si>
  <si>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</si>
  <si>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</si>
  <si>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</si>
  <si>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</si>
  <si>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</si>
  <si>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</si>
  <si>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</si>
  <si>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</si>
  <si>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</si>
  <si>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</si>
  <si>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</si>
  <si>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</si>
  <si>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</si>
  <si>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</si>
  <si>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</si>
  <si>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</si>
  <si>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</si>
  <si>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</si>
  <si>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</si>
  <si>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</si>
  <si>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</si>
  <si>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</si>
  <si>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</si>
  <si>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</si>
  <si>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</si>
  <si>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</si>
  <si>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</si>
  <si>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</si>
  <si>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</si>
  <si>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</si>
  <si>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</si>
  <si>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</si>
  <si>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</si>
  <si>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</si>
  <si>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</si>
  <si>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</si>
  <si>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</si>
  <si>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</si>
  <si>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</si>
  <si>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</si>
  <si>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</si>
  <si>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</si>
  <si>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</si>
  <si>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</si>
  <si>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</si>
  <si>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</si>
  <si>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</si>
  <si>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</si>
  <si>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</si>
  <si>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</si>
  <si>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</si>
  <si>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</si>
  <si>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</si>
  <si>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</si>
  <si>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</si>
  <si>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</si>
  <si>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</si>
  <si>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</si>
  <si>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</si>
  <si>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</si>
  <si>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</si>
  <si>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</si>
  <si>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</si>
  <si>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</si>
  <si>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</si>
  <si>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</si>
  <si>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</si>
  <si>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</si>
  <si>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</si>
  <si>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</si>
  <si>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</si>
  <si>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</si>
  <si>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</si>
  <si>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</si>
  <si>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</si>
  <si>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</si>
  <si>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</si>
  <si>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</si>
  <si>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</si>
  <si>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</si>
  <si>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</si>
  <si>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</si>
  <si>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</si>
  <si>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</si>
  <si>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</si>
  <si>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</si>
  <si>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</si>
  <si>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</si>
  <si>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</si>
  <si>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</si>
  <si>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</si>
  <si>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</si>
  <si>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</si>
  <si>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</si>
  <si>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</si>
  <si>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</si>
  <si>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</si>
  <si>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</si>
  <si>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</si>
  <si>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</si>
  <si>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</si>
  <si>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</si>
  <si>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</si>
  <si>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</si>
  <si>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</si>
  <si>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</si>
  <si>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</si>
  <si>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</si>
  <si>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</si>
  <si>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</si>
  <si>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</si>
  <si>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</si>
  <si>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</si>
  <si>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</si>
  <si>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</si>
  <si>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</si>
  <si>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</si>
  <si>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</si>
  <si>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</si>
  <si>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</si>
  <si>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</si>
  <si>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</si>
  <si>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</si>
  <si>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</si>
  <si>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</si>
  <si>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</si>
  <si>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</si>
  <si>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</si>
  <si>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</si>
  <si>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</si>
  <si>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</si>
  <si>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</si>
  <si>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</si>
  <si>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</si>
  <si>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</si>
  <si>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</si>
  <si>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</si>
  <si>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</si>
  <si>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</si>
  <si>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</si>
  <si>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</si>
  <si>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</si>
  <si>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</si>
  <si>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</si>
  <si>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</si>
  <si>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</si>
  <si>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</si>
  <si>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</si>
  <si>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</si>
  <si>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</si>
  <si>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</si>
  <si>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</si>
  <si>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</si>
  <si>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</si>
  <si>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</si>
  <si>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</si>
  <si>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</si>
  <si>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</si>
  <si>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</si>
  <si>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</si>
  <si>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</si>
  <si>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</si>
  <si>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</si>
  <si>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</si>
  <si>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</si>
  <si>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</si>
  <si>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</si>
  <si>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</si>
  <si>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</si>
  <si>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</si>
  <si>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</si>
  <si>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</si>
  <si>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</si>
  <si>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</si>
  <si>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</si>
  <si>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</si>
  <si>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</si>
  <si>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</si>
  <si>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</si>
  <si>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</si>
  <si>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</si>
  <si>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</si>
  <si>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</si>
  <si>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</si>
  <si>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</si>
  <si>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</si>
  <si>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</si>
  <si>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</si>
  <si>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</si>
  <si>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</si>
  <si>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</si>
  <si>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</si>
  <si>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</si>
  <si>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</si>
  <si>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</si>
  <si>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</si>
  <si>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</si>
  <si>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</si>
  <si>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</si>
  <si>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</si>
  <si>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</si>
  <si>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</si>
  <si>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</si>
  <si>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</si>
  <si>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</si>
  <si>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</si>
  <si>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</si>
  <si>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</si>
  <si>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</si>
  <si>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</si>
  <si>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</si>
  <si>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</si>
  <si>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</si>
  <si>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</si>
  <si>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</si>
  <si>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</si>
  <si>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</si>
  <si>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</si>
  <si>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</si>
  <si>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</si>
  <si>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</si>
  <si>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</si>
  <si>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</si>
  <si>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</si>
  <si>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</si>
  <si>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</si>
  <si>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</si>
  <si>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</si>
  <si>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</si>
  <si>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</si>
  <si>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</si>
  <si>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</si>
  <si>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</si>
  <si>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</si>
  <si>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</si>
  <si>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</si>
  <si>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</si>
  <si>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</si>
  <si>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</si>
  <si>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</si>
  <si>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</si>
  <si>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</si>
  <si>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</si>
  <si>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</si>
  <si>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</si>
  <si>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</si>
  <si>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</si>
  <si>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</si>
  <si>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</si>
  <si>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</si>
  <si>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</si>
  <si>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</si>
  <si>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</si>
  <si>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</si>
  <si>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</si>
  <si>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</si>
  <si>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</si>
  <si>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</si>
  <si>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</si>
  <si>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</si>
  <si>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</si>
  <si>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</si>
  <si>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</si>
  <si>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</si>
  <si>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</si>
  <si>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</si>
  <si>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</si>
  <si>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</si>
  <si>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</si>
  <si>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</si>
  <si>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</si>
  <si>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</si>
  <si>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</si>
  <si>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</si>
  <si>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</si>
  <si>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</si>
  <si>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</si>
  <si>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</si>
  <si>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</si>
  <si>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</si>
  <si>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</si>
  <si>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</si>
  <si>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</si>
  <si>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</si>
  <si>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</si>
  <si>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</si>
  <si>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</si>
  <si>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</si>
  <si>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</si>
  <si>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</si>
  <si>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</si>
  <si>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</si>
  <si>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</si>
  <si>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</si>
  <si>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</si>
  <si>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</si>
  <si>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</si>
  <si>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</si>
  <si>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</si>
  <si>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</si>
  <si>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</si>
  <si>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</si>
  <si>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</si>
  <si>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</si>
  <si>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</si>
  <si>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</si>
  <si>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</si>
  <si>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</si>
  <si>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</si>
  <si>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</si>
  <si>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</si>
  <si>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</si>
  <si>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</si>
  <si>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</si>
  <si>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</si>
  <si>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</si>
  <si>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</si>
  <si>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</si>
  <si>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</si>
  <si>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</si>
  <si>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</si>
  <si>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</si>
  <si>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</si>
  <si>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</si>
  <si>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</si>
  <si>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</si>
  <si>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</si>
  <si>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</si>
  <si>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</si>
  <si>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</si>
  <si>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</si>
  <si>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</si>
  <si>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</si>
  <si>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</si>
  <si>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</si>
  <si>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</si>
  <si>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</si>
  <si>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</si>
  <si>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</si>
  <si>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</si>
  <si>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</si>
  <si>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</si>
  <si>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</si>
  <si>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</si>
  <si>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</si>
  <si>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</si>
  <si>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</si>
  <si>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</si>
  <si>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</si>
  <si>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</si>
  <si>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</si>
  <si>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</si>
  <si>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</si>
  <si>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</si>
  <si>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</si>
  <si>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</si>
  <si>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</si>
  <si>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</si>
  <si>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</si>
  <si>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</si>
  <si>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</si>
  <si>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</si>
  <si>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</si>
  <si>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</si>
  <si>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</si>
  <si>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</si>
  <si>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</si>
  <si>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</si>
  <si>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</si>
  <si>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</si>
  <si>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</si>
  <si>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</si>
  <si>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</si>
  <si>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</si>
  <si>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</si>
  <si>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</si>
  <si>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</si>
  <si>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</si>
  <si>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</si>
  <si>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</si>
  <si>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</si>
  <si>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</si>
  <si>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</si>
  <si>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</si>
  <si>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</si>
  <si>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</si>
  <si>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</si>
  <si>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</si>
  <si>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</si>
  <si>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</si>
  <si>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</si>
  <si>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</si>
  <si>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</si>
  <si>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</si>
  <si>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</si>
  <si>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</si>
  <si>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</si>
  <si>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</si>
  <si>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</si>
  <si>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</si>
  <si>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</si>
  <si>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</si>
  <si>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</si>
  <si>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</si>
  <si>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</si>
  <si>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</si>
  <si>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</si>
  <si>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</si>
  <si>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</si>
  <si>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</si>
  <si>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</si>
  <si>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</si>
  <si>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</si>
  <si>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</si>
  <si>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</si>
  <si>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</si>
  <si>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</si>
  <si>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</si>
  <si>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</si>
  <si>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</si>
  <si>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</si>
  <si>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</si>
  <si>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</si>
  <si>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</si>
  <si>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</si>
  <si>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</si>
  <si>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</si>
  <si>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</si>
  <si>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</si>
  <si>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</si>
  <si>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</si>
  <si>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</si>
  <si>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</si>
  <si>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</si>
  <si>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</si>
  <si>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</si>
  <si>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</si>
  <si>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</si>
  <si>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</si>
  <si>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</si>
  <si>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</si>
  <si>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</si>
  <si>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</si>
  <si>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</si>
  <si>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</si>
  <si>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</si>
  <si>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</si>
  <si>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</si>
  <si>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</si>
  <si>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</si>
  <si>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</si>
  <si>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</si>
  <si>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</si>
  <si>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</si>
  <si>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</si>
  <si>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</si>
  <si>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</si>
  <si>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</si>
  <si>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</si>
  <si>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</si>
  <si>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</si>
  <si>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</si>
  <si>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</si>
  <si>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</si>
  <si>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</si>
  <si>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</si>
  <si>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</si>
  <si>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</si>
  <si>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</si>
  <si>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</si>
  <si>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</si>
  <si>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</si>
  <si>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</si>
  <si>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</si>
  <si>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</si>
  <si>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</si>
  <si>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</si>
  <si>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</si>
  <si>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</si>
  <si>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</si>
  <si>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</si>
  <si>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</si>
  <si>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</si>
  <si>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</si>
  <si>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</si>
  <si>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</si>
  <si>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</si>
  <si>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</si>
  <si>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</si>
  <si>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</si>
  <si>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</si>
  <si>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</si>
  <si>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</si>
  <si>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</si>
  <si>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</si>
  <si>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</si>
  <si>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</si>
  <si>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</si>
  <si>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</si>
  <si>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</si>
  <si>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</si>
  <si>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</si>
  <si>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</si>
  <si>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</si>
  <si>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</si>
  <si>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</si>
  <si>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</si>
  <si>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</si>
  <si>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</si>
  <si>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</si>
  <si>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</si>
  <si>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</si>
  <si>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</si>
  <si>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</si>
  <si>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</si>
  <si>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</si>
  <si>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</si>
  <si>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</si>
  <si>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</si>
  <si>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</si>
  <si>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</si>
  <si>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</si>
  <si>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</si>
  <si>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</si>
  <si>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</si>
  <si>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</si>
  <si>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</si>
  <si>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</si>
  <si>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</si>
  <si>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</si>
  <si>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</si>
  <si>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</si>
  <si>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</si>
  <si>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</si>
  <si>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</si>
  <si>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</si>
  <si>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</si>
  <si>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</si>
  <si>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</si>
  <si>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</si>
  <si>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</si>
  <si>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</si>
  <si>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</si>
  <si>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</si>
  <si>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</si>
  <si>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</si>
  <si>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</si>
  <si>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</si>
  <si>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</si>
  <si>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</si>
  <si>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</si>
  <si>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</si>
  <si>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</si>
  <si>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</si>
  <si>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</si>
  <si>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</si>
  <si>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</si>
  <si>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</si>
  <si>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</si>
  <si>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</si>
  <si>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</si>
  <si>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</si>
  <si>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</si>
  <si>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</si>
  <si>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</si>
  <si>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</si>
  <si>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</si>
  <si>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</si>
  <si>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</si>
  <si>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</si>
  <si>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</si>
  <si>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</si>
  <si>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</si>
  <si>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</si>
  <si>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</si>
  <si>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</si>
  <si>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</si>
  <si>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</si>
  <si>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</si>
  <si>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</si>
  <si>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</si>
  <si>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</si>
  <si>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</si>
  <si>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</si>
  <si>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</si>
  <si>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</si>
  <si>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</si>
  <si>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</si>
  <si>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</si>
  <si>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</si>
  <si>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</si>
  <si>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</si>
  <si>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</si>
  <si>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</si>
  <si>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</si>
  <si>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</si>
  <si>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</si>
  <si>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</si>
  <si>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</si>
  <si>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</si>
  <si>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</si>
  <si>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</si>
  <si>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</si>
  <si>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</si>
  <si>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</si>
  <si>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</si>
  <si>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</si>
  <si>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</si>
  <si>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</si>
  <si>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</si>
  <si>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</si>
  <si>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</si>
  <si>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</si>
  <si>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</si>
  <si>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</si>
  <si>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</si>
  <si>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</si>
  <si>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</si>
  <si>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</si>
  <si>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</si>
  <si>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</si>
  <si>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</si>
  <si>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</si>
  <si>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</si>
  <si>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</si>
  <si>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</si>
  <si>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</si>
  <si>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</si>
  <si>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</si>
  <si>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</si>
  <si>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</si>
  <si>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</si>
  <si>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</si>
  <si>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</si>
  <si>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</si>
  <si>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</si>
  <si>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</si>
  <si>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</si>
  <si>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</si>
  <si>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</si>
  <si>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</si>
  <si>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</si>
  <si>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</si>
  <si>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</si>
  <si>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</si>
  <si>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</si>
  <si>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</si>
  <si>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</si>
  <si>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</si>
  <si>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</si>
  <si>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</si>
  <si>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</si>
  <si>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</si>
  <si>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</si>
  <si>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</si>
  <si>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</si>
  <si>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</si>
  <si>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</si>
  <si>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</si>
  <si>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</si>
  <si>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</si>
  <si>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</si>
  <si>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</si>
  <si>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</si>
  <si>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</si>
  <si>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</si>
  <si>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</si>
  <si>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</si>
  <si>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</si>
  <si>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</si>
  <si>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</si>
  <si>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</si>
  <si>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</si>
  <si>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</si>
  <si>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</si>
  <si>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</si>
  <si>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</si>
  <si>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</si>
  <si>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</si>
  <si>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</si>
  <si>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</si>
  <si>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</si>
  <si>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</si>
  <si>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</si>
  <si>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</si>
  <si>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</si>
  <si>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</si>
  <si>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</si>
  <si>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</si>
  <si>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</si>
  <si>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</si>
  <si>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</si>
  <si>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</si>
  <si>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</si>
  <si>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</si>
  <si>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</si>
  <si>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</si>
  <si>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</si>
  <si>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</si>
  <si>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</si>
  <si>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</si>
  <si>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</si>
  <si>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</si>
  <si>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</si>
  <si>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</si>
  <si>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</si>
  <si>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</si>
  <si>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</si>
  <si>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</si>
  <si>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</si>
  <si>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</si>
  <si>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</si>
  <si>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</si>
  <si>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</si>
  <si>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</si>
  <si>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</si>
  <si>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</si>
  <si>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</si>
  <si>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</si>
  <si>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</si>
  <si>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</si>
  <si>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</si>
  <si>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</si>
  <si>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</si>
  <si>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</si>
  <si>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</si>
  <si>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</si>
  <si>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</si>
  <si>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</si>
  <si>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</si>
  <si>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</si>
  <si>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</si>
  <si>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</si>
  <si>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</si>
  <si>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</si>
  <si>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</si>
  <si>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</si>
  <si>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</si>
  <si>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</si>
  <si>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</si>
  <si>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</si>
  <si>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</si>
  <si>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</si>
  <si>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</si>
  <si>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</si>
  <si>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</si>
  <si>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</si>
  <si>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</si>
  <si>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</si>
  <si>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</si>
  <si>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</si>
  <si>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</si>
  <si>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</si>
  <si>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</si>
  <si>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</si>
  <si>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</si>
  <si>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</si>
  <si>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</si>
  <si>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</si>
  <si>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</si>
  <si>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</si>
  <si>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</si>
  <si>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</si>
  <si>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</si>
  <si>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</si>
  <si>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</si>
  <si>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</si>
  <si>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</si>
  <si>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</si>
  <si>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</si>
  <si>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</si>
  <si>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</si>
  <si>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</si>
  <si>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</si>
  <si>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</si>
  <si>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</si>
  <si>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</si>
  <si>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</si>
  <si>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</si>
  <si>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</si>
  <si>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</si>
  <si>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</si>
  <si>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</si>
  <si>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</si>
  <si>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</si>
  <si>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</si>
  <si>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</si>
  <si>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</si>
  <si>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</si>
  <si>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</si>
  <si>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</si>
  <si>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</si>
  <si>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</si>
  <si>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</si>
  <si>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</si>
  <si>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</si>
  <si>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</si>
  <si>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</si>
  <si>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</si>
  <si>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</si>
  <si>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</si>
  <si>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</si>
  <si>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</si>
  <si>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</si>
  <si>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</si>
  <si>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</si>
  <si>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</si>
  <si>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</si>
  <si>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</si>
  <si>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</si>
  <si>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</si>
  <si>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</si>
  <si>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</si>
  <si>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</si>
  <si>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</si>
  <si>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</si>
  <si>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</si>
  <si>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</si>
  <si>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</si>
  <si>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</si>
  <si>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</si>
  <si>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</si>
  <si>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</si>
  <si>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</si>
  <si>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</si>
  <si>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</si>
  <si>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</si>
  <si>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</si>
  <si>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</si>
  <si>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</si>
  <si>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</si>
  <si>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</si>
  <si>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</si>
  <si>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</si>
  <si>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</si>
  <si>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</si>
  <si>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</si>
  <si>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</si>
  <si>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</si>
  <si>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</si>
  <si>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</si>
  <si>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</si>
  <si>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</si>
  <si>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</si>
  <si>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</si>
  <si>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</si>
  <si>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</si>
  <si>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</si>
  <si>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</si>
  <si>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</si>
  <si>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</si>
  <si>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</si>
  <si>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</si>
  <si>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</si>
  <si>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</si>
  <si>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</si>
  <si>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</si>
  <si>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</si>
  <si>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</si>
  <si>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</si>
  <si>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</si>
  <si>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</si>
  <si>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</si>
  <si>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</si>
  <si>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</si>
  <si>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</si>
  <si>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</si>
  <si>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</si>
  <si>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</si>
  <si>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</si>
  <si>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</si>
  <si>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</si>
  <si>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</si>
  <si>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</si>
  <si>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</si>
  <si>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</si>
  <si>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</si>
  <si>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</si>
  <si>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</si>
  <si>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</si>
  <si>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</si>
  <si>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</si>
  <si>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</si>
  <si>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</si>
  <si>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</si>
  <si>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</si>
  <si>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</si>
  <si>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</si>
  <si>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</si>
  <si>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</si>
  <si>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</si>
  <si>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</si>
  <si>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</si>
  <si>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</si>
  <si>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</si>
  <si>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</si>
  <si>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</si>
  <si>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</si>
  <si>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</si>
  <si>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</si>
  <si>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</si>
  <si>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</si>
  <si>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</si>
  <si>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</si>
  <si>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</si>
  <si>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</si>
  <si>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</si>
  <si>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</si>
  <si>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</si>
  <si>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</si>
  <si>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</si>
  <si>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</si>
  <si>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</si>
  <si>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</si>
  <si>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</si>
  <si>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</si>
  <si>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</si>
  <si>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</si>
  <si>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</si>
  <si>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</si>
  <si>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</si>
  <si>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</si>
  <si>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</si>
  <si>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</si>
  <si>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</si>
  <si>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</si>
  <si>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</si>
  <si>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</si>
  <si>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</si>
  <si>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</si>
  <si>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</si>
  <si>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</si>
  <si>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</si>
  <si>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</si>
  <si>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</si>
  <si>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</si>
  <si>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</si>
  <si>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</si>
  <si>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</si>
  <si>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</si>
  <si>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</si>
  <si>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</si>
  <si>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</si>
  <si>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</si>
  <si>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</si>
  <si>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</si>
  <si>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</si>
  <si>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</si>
  <si>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</si>
  <si>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</si>
  <si>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</si>
  <si>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</si>
  <si>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</si>
  <si>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</si>
  <si>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</si>
  <si>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</si>
  <si>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</si>
  <si>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</si>
  <si>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</si>
  <si>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</si>
  <si>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</si>
  <si>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</si>
  <si>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</si>
  <si>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</si>
  <si>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</si>
  <si>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</si>
  <si>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</si>
  <si>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</si>
  <si>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</si>
  <si>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</si>
  <si>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</si>
  <si>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</si>
  <si>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</si>
  <si>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</si>
  <si>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</si>
  <si>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</si>
  <si>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</si>
  <si>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</si>
  <si>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</si>
  <si>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</si>
  <si>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</si>
  <si>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</si>
  <si>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</si>
  <si>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</si>
  <si>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</si>
  <si>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</si>
  <si>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</si>
  <si>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</si>
  <si>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</si>
  <si>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</si>
  <si>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</si>
  <si>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</si>
  <si>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</si>
  <si>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</si>
  <si>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</si>
  <si>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</si>
  <si>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</si>
  <si>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</si>
  <si>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</si>
  <si>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</si>
  <si>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</si>
  <si>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</si>
  <si>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</si>
  <si>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</si>
  <si>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</si>
  <si>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</si>
  <si>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</si>
  <si>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</si>
  <si>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</si>
  <si>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</si>
  <si>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</si>
  <si>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</si>
  <si>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</si>
  <si>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</si>
  <si>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</si>
  <si>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</si>
  <si>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</si>
  <si>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</si>
  <si>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</si>
  <si>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</si>
  <si>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</si>
  <si>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</si>
  <si>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</si>
  <si>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</si>
  <si>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</si>
  <si>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</si>
  <si>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</si>
  <si>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</si>
  <si>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</si>
  <si>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</si>
  <si>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</si>
  <si>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</si>
  <si>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</si>
  <si>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</si>
  <si>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</si>
  <si>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</si>
  <si>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</si>
  <si>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</si>
  <si>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</si>
  <si>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</si>
  <si>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</si>
  <si>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</si>
  <si>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</si>
  <si>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</si>
  <si>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</si>
  <si>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</si>
  <si>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</si>
  <si>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</si>
  <si>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</si>
  <si>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</si>
  <si>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</si>
  <si>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</si>
  <si>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</si>
  <si>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</si>
  <si>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</si>
  <si>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</si>
  <si>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</si>
  <si>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</si>
  <si>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</si>
  <si>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</si>
  <si>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</si>
  <si>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</si>
  <si>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</si>
  <si>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</si>
  <si>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</si>
  <si>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</si>
  <si>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</si>
  <si>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</si>
  <si>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</si>
  <si>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</si>
  <si>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</si>
  <si>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</si>
  <si>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</si>
  <si>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</si>
  <si>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</si>
  <si>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</si>
  <si>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</si>
  <si>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</si>
  <si>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</si>
  <si>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</si>
  <si>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</si>
  <si>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</si>
  <si>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</si>
  <si>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</si>
  <si>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</si>
  <si>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</si>
  <si>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</si>
  <si>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</si>
  <si>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</si>
  <si>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</si>
  <si>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</si>
  <si>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</si>
  <si>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</si>
  <si>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</si>
  <si>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</si>
  <si>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</si>
  <si>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</si>
  <si>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</si>
  <si>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</si>
  <si>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</si>
  <si>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</si>
  <si>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</si>
  <si>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</si>
  <si>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</si>
  <si>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</si>
  <si>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</si>
  <si>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</si>
  <si>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</si>
  <si>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</si>
  <si>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</si>
  <si>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</si>
  <si>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</si>
  <si>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</si>
  <si>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</si>
  <si>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</si>
  <si>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</si>
  <si>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</si>
  <si>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</si>
  <si>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</si>
  <si>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</si>
  <si>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</si>
  <si>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</si>
  <si>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</si>
  <si>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</si>
  <si>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</si>
  <si>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</si>
  <si>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</si>
  <si>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</si>
  <si>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</si>
  <si>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</si>
  <si>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</si>
  <si>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</si>
  <si>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</si>
  <si>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</si>
  <si>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</si>
  <si>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</si>
  <si>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</si>
  <si>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</si>
  <si>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</si>
  <si>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</si>
  <si>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</si>
  <si>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</si>
  <si>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</si>
  <si>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</si>
  <si>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</si>
  <si>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</si>
  <si>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</si>
  <si>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</si>
  <si>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</si>
  <si>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</si>
  <si>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</si>
  <si>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</si>
  <si>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</si>
  <si>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</si>
  <si>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</si>
  <si>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</si>
  <si>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</si>
  <si>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</si>
  <si>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</si>
  <si>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</si>
  <si>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</si>
  <si>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</si>
  <si>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</si>
  <si>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</si>
  <si>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</si>
  <si>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</si>
  <si>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</si>
  <si>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</si>
  <si>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</si>
  <si>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</si>
  <si>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</si>
  <si>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</si>
  <si>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</si>
  <si>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</si>
  <si>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</si>
  <si>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</si>
  <si>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</si>
  <si>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</si>
  <si>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</si>
  <si>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</si>
  <si>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</si>
  <si>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</si>
  <si>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</si>
  <si>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</si>
  <si>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</si>
  <si>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</si>
  <si>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</si>
  <si>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</si>
  <si>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</si>
  <si>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</si>
  <si>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</si>
  <si>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</si>
  <si>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</si>
  <si>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</si>
  <si>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</si>
  <si>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</si>
  <si>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</si>
  <si>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</si>
  <si>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</si>
  <si>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</si>
  <si>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</si>
  <si>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</si>
  <si>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</si>
  <si>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</si>
  <si>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</si>
  <si>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</si>
  <si>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</si>
  <si>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</si>
  <si>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</si>
  <si>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</si>
  <si>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</si>
  <si>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</si>
  <si>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</si>
  <si>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</si>
  <si>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</si>
  <si>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</si>
  <si>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</si>
  <si>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</si>
  <si>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</si>
  <si>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</si>
  <si>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</si>
  <si>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</si>
  <si>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</si>
  <si>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</si>
  <si>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</si>
  <si>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</si>
  <si>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</si>
  <si>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</si>
  <si>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</si>
  <si>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</si>
  <si>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</si>
  <si>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</si>
  <si>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</si>
  <si>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</si>
  <si>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</si>
  <si>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</si>
  <si>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</si>
  <si>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</si>
  <si>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</si>
  <si>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</si>
  <si>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</si>
  <si>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</si>
  <si>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</si>
  <si>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</si>
  <si>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</si>
  <si>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</si>
  <si>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</si>
  <si>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</si>
  <si>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</si>
  <si>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</si>
  <si>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</si>
  <si>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</si>
  <si>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</si>
  <si>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</si>
  <si>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</si>
  <si>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</si>
  <si>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</si>
  <si>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</si>
  <si>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</si>
  <si>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</si>
  <si>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</si>
  <si>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</si>
  <si>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</si>
  <si>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</si>
  <si>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</si>
  <si>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</si>
  <si>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</si>
  <si>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</si>
  <si>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</si>
  <si>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</si>
  <si>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</si>
  <si>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</si>
  <si>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</si>
  <si>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</si>
  <si>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</si>
  <si>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</si>
  <si>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</si>
  <si>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</si>
  <si>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</si>
  <si>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</si>
  <si>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</si>
  <si>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</si>
  <si>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</si>
  <si>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</si>
  <si>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</si>
  <si>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</si>
  <si>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</si>
  <si>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</si>
  <si>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</si>
  <si>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</si>
  <si>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</si>
  <si>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</si>
  <si>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</si>
  <si>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</si>
  <si>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</si>
  <si>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</si>
  <si>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</si>
  <si>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</si>
  <si>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</si>
  <si>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</si>
  <si>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</si>
  <si>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</si>
  <si>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</si>
  <si>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</si>
  <si>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</si>
  <si>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</si>
  <si>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</si>
  <si>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</si>
  <si>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</si>
  <si>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</si>
  <si>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</si>
  <si>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</si>
  <si>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</si>
  <si>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</si>
  <si>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</si>
  <si>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</si>
  <si>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</si>
  <si>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</si>
  <si>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</si>
  <si>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</si>
  <si>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</si>
  <si>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</si>
  <si>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</si>
  <si>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</si>
  <si>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</si>
  <si>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</si>
  <si>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</si>
  <si>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</si>
  <si>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</si>
  <si>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</si>
  <si>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</si>
  <si>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</si>
  <si>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</si>
  <si>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</si>
  <si>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</si>
  <si>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</si>
  <si>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</si>
  <si>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</si>
  <si>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</si>
  <si>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</si>
  <si>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</si>
  <si>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</si>
  <si>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</si>
  <si>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</si>
  <si>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</si>
  <si>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</si>
  <si>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</si>
  <si>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</si>
  <si>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</si>
  <si>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</si>
  <si>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</si>
  <si>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</si>
  <si>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</si>
  <si>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</si>
  <si>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</si>
  <si>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</si>
  <si>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</si>
  <si>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</si>
  <si>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</si>
  <si>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</si>
  <si>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</si>
  <si>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</si>
  <si>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</si>
  <si>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</si>
  <si>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</si>
  <si>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</si>
  <si>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</si>
  <si>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</si>
  <si>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</si>
  <si>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</si>
  <si>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</si>
  <si>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</si>
  <si>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</si>
  <si>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</si>
  <si>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</si>
  <si>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</si>
  <si>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</si>
  <si>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</si>
  <si>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</si>
  <si>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</si>
  <si>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</si>
  <si>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</si>
  <si>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</si>
  <si>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</si>
  <si>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</si>
  <si>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</si>
  <si>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</si>
  <si>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</si>
  <si>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</si>
  <si>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</si>
  <si>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</si>
  <si>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</si>
  <si>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</si>
  <si>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</si>
  <si>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</si>
  <si>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</si>
  <si>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</si>
  <si>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</si>
  <si>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</si>
  <si>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</si>
  <si>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</si>
  <si>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</si>
  <si>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</si>
  <si>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</si>
  <si>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</si>
  <si>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</si>
  <si>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</si>
  <si>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</si>
  <si>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</si>
  <si>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</si>
  <si>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</si>
  <si>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</si>
  <si>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</si>
  <si>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</si>
  <si>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</si>
  <si>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</si>
  <si>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</si>
  <si>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</si>
  <si>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</si>
  <si>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</si>
  <si>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</si>
  <si>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</si>
  <si>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</si>
  <si>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</si>
  <si>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</si>
  <si>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</si>
  <si>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</si>
  <si>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</si>
  <si>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</si>
  <si>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</si>
  <si>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</si>
  <si>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</si>
  <si>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</si>
  <si>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</si>
  <si>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</si>
  <si>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</si>
  <si>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</si>
  <si>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</si>
  <si>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</si>
  <si>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</si>
  <si>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</si>
  <si>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</si>
  <si>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</si>
  <si>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</si>
  <si>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</si>
  <si>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</si>
  <si>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</si>
  <si>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</si>
  <si>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</si>
  <si>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</si>
  <si>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</si>
  <si>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</si>
  <si>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</si>
  <si>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</si>
  <si>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</si>
  <si>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</si>
  <si>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</si>
  <si>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</si>
  <si>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</si>
  <si>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</si>
  <si>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</si>
  <si>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</si>
  <si>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</si>
  <si>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</si>
  <si>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</si>
  <si>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</si>
  <si>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</si>
  <si>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</si>
  <si>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</si>
  <si>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</si>
  <si>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</si>
  <si>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</si>
  <si>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</si>
  <si>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</si>
  <si>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</si>
  <si>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</si>
  <si>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</si>
  <si>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</si>
  <si>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</si>
  <si>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</si>
  <si>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</si>
  <si>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</si>
  <si>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</si>
  <si>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</si>
  <si>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</si>
  <si>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</si>
  <si>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</si>
  <si>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</si>
  <si>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</si>
  <si>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</si>
  <si>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</si>
  <si>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</si>
  <si>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</si>
  <si>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</si>
  <si>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</si>
  <si>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</si>
  <si>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</si>
  <si>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</si>
  <si>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</si>
  <si>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</si>
  <si>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</si>
  <si>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</si>
  <si>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</si>
  <si>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</si>
  <si>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</si>
  <si>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</si>
  <si>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</si>
  <si>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</si>
  <si>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</si>
  <si>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</si>
  <si>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</si>
  <si>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</si>
  <si>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</si>
  <si>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</si>
  <si>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</si>
  <si>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</si>
  <si>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</si>
  <si>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</si>
  <si>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</si>
  <si>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</si>
  <si>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</si>
  <si>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</si>
  <si>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</si>
  <si>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</si>
  <si>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</si>
  <si>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</si>
  <si>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</si>
  <si>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</si>
  <si>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</si>
  <si>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</si>
  <si>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</si>
  <si>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</si>
  <si>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</si>
  <si>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</si>
  <si>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</si>
  <si>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</si>
  <si>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</si>
  <si>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</si>
  <si>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</si>
  <si>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</si>
  <si>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</si>
  <si>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</si>
  <si>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</si>
  <si>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</si>
  <si>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</si>
  <si>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</si>
  <si>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</si>
  <si>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</si>
  <si>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</si>
  <si>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</si>
  <si>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</si>
  <si>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</si>
  <si>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</si>
  <si>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</si>
  <si>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</si>
  <si>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</si>
  <si>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</si>
  <si>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</si>
  <si>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</si>
  <si>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</si>
  <si>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</si>
  <si>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</si>
  <si>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</si>
  <si>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</si>
  <si>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</si>
  <si>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</si>
  <si>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</si>
  <si>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</si>
  <si>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</si>
  <si>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</si>
  <si>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</si>
  <si>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</si>
  <si>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</si>
  <si>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</si>
  <si>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</si>
  <si>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</si>
  <si>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</si>
  <si>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</si>
  <si>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</si>
  <si>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</si>
  <si>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</si>
  <si>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</si>
  <si>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</si>
  <si>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</si>
  <si>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</si>
  <si>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</si>
  <si>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</si>
  <si>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</si>
  <si>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</si>
  <si>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</si>
  <si>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</si>
  <si>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</si>
  <si>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</si>
  <si>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</si>
  <si>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</si>
  <si>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</si>
  <si>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</si>
  <si>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</si>
  <si>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</si>
  <si>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</si>
  <si>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</si>
  <si>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</si>
  <si>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</si>
  <si>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</si>
  <si>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</si>
  <si>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</si>
  <si>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</si>
  <si>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</si>
  <si>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</si>
  <si>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</si>
  <si>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</si>
  <si>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</si>
  <si>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</si>
  <si>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</si>
  <si>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</si>
  <si>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</si>
  <si>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</si>
  <si>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</si>
  <si>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</si>
  <si>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</si>
  <si>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</si>
  <si>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</si>
  <si>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</si>
  <si>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</si>
  <si>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</si>
  <si>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</si>
  <si>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</si>
  <si>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</si>
  <si>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</si>
  <si>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</si>
  <si>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</si>
  <si>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</si>
  <si>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</si>
  <si>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</si>
  <si>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</si>
  <si>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</si>
  <si>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</si>
  <si>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</si>
  <si>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</si>
  <si>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</si>
  <si>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</si>
  <si>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</si>
  <si>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</si>
  <si>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</si>
  <si>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</si>
  <si>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</si>
  <si>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</si>
  <si>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</si>
  <si>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</si>
  <si>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</si>
  <si>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</si>
  <si>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</si>
  <si>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</si>
  <si>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</si>
  <si>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</si>
  <si>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</si>
  <si>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</si>
  <si>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</si>
  <si>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</si>
  <si>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</si>
  <si>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</si>
  <si>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</si>
  <si>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</si>
  <si>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</si>
  <si>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</si>
  <si>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</si>
  <si>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</si>
  <si>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</si>
  <si>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</si>
  <si>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</si>
  <si>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</si>
  <si>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</si>
  <si>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</si>
  <si>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</si>
  <si>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</si>
  <si>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</si>
  <si>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</si>
  <si>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</si>
  <si>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</si>
  <si>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</si>
  <si>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</si>
  <si>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</si>
  <si>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</si>
  <si>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</si>
  <si>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</si>
  <si>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</si>
  <si>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</si>
  <si>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</si>
  <si>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</si>
  <si>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</si>
  <si>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</si>
  <si>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</si>
  <si>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</si>
  <si>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</si>
  <si>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</si>
  <si>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</si>
  <si>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</si>
  <si>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</si>
  <si>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</si>
  <si>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</si>
  <si>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</si>
  <si>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</si>
  <si>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</si>
  <si>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</si>
  <si>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</si>
  <si>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</si>
  <si>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</si>
  <si>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</si>
  <si>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</si>
  <si>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</si>
  <si>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</si>
  <si>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</si>
  <si>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</si>
  <si>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</si>
  <si>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</si>
  <si>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</si>
  <si>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</si>
  <si>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</si>
  <si>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</si>
  <si>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</si>
  <si>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</si>
  <si>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</si>
  <si>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</si>
  <si>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</si>
  <si>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</si>
  <si>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</si>
  <si>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</si>
  <si>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</si>
  <si>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</si>
  <si>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</si>
  <si>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</si>
  <si>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</si>
  <si>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</si>
  <si>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</si>
  <si>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</si>
  <si>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</si>
  <si>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</si>
  <si>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</si>
  <si>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</si>
  <si>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</si>
  <si>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</si>
  <si>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</si>
  <si>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</si>
  <si>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</si>
  <si>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</si>
  <si>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</si>
  <si>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</si>
  <si>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</si>
  <si>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</si>
  <si>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</si>
  <si>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</si>
  <si>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</si>
  <si>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</si>
  <si>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</si>
  <si>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</si>
  <si>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</si>
  <si>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</si>
  <si>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</si>
  <si>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</si>
  <si>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</si>
  <si>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</si>
  <si>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</si>
  <si>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</si>
  <si>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</si>
  <si>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</si>
  <si>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</si>
  <si>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</si>
  <si>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</si>
  <si>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</si>
  <si>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</si>
  <si>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</si>
  <si>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</si>
  <si>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</si>
  <si>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</si>
  <si>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</si>
  <si>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</si>
  <si>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</si>
  <si>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</si>
  <si>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</si>
  <si>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</si>
  <si>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</si>
  <si>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</si>
  <si>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</si>
  <si>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</si>
  <si>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</si>
  <si>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</si>
  <si>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</si>
  <si>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</si>
  <si>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</si>
  <si>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</si>
  <si>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</si>
  <si>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</si>
  <si>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</si>
  <si>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</si>
  <si>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</si>
  <si>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</si>
  <si>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</si>
  <si>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</si>
  <si>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</si>
  <si>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</si>
  <si>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</si>
  <si>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</si>
  <si>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</si>
  <si>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</si>
  <si>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</si>
  <si>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</si>
  <si>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</si>
  <si>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</si>
  <si>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</si>
  <si>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</si>
  <si>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</si>
  <si>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</si>
  <si>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</si>
  <si>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</si>
  <si>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</si>
  <si>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</si>
  <si>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</si>
  <si>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</si>
  <si>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</si>
  <si>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</si>
  <si>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</si>
  <si>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</si>
  <si>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</si>
  <si>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</si>
  <si>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</si>
  <si>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</si>
  <si>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</si>
  <si>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</si>
  <si>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</si>
  <si>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</si>
  <si>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</si>
  <si>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</si>
  <si>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</si>
  <si>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</si>
  <si>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</si>
  <si>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</si>
  <si>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</si>
  <si>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</si>
  <si>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</si>
  <si>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</si>
  <si>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</si>
  <si>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</si>
  <si>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</si>
  <si>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</si>
  <si>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</si>
  <si>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</si>
  <si>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</si>
  <si>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</si>
  <si>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</si>
  <si>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</si>
  <si>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</si>
  <si>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</si>
  <si>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</si>
  <si>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</si>
  <si>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</si>
  <si>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</si>
  <si>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</si>
  <si>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</si>
  <si>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</si>
  <si>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</si>
  <si>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</si>
  <si>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</si>
  <si>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</si>
  <si>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</si>
  <si>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</si>
  <si>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</si>
  <si>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</si>
  <si>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</si>
  <si>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</si>
  <si>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</si>
  <si>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</si>
  <si>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</si>
  <si>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</si>
  <si>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</si>
  <si>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</si>
  <si>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</si>
  <si>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</si>
  <si>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</si>
  <si>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</si>
  <si>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</si>
  <si>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</si>
  <si>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</si>
  <si>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</si>
  <si>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</si>
  <si>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</si>
  <si>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</si>
  <si>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</si>
  <si>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</si>
  <si>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</si>
  <si>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</si>
  <si>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</si>
  <si>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</si>
  <si>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</si>
  <si>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</si>
  <si>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</si>
  <si>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</si>
  <si>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</si>
  <si>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</si>
  <si>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</si>
  <si>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</si>
  <si>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</si>
  <si>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</si>
  <si>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</si>
  <si>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</si>
  <si>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</si>
  <si>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</si>
  <si>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</si>
  <si>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</si>
  <si>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</si>
  <si>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</si>
  <si>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</si>
  <si>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</si>
  <si>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</si>
  <si>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</si>
  <si>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</si>
  <si>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</si>
  <si>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</si>
  <si>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</si>
  <si>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</si>
  <si>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</si>
  <si>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</si>
  <si>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</si>
  <si>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</si>
  <si>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</si>
  <si>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</si>
  <si>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</si>
  <si>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</si>
  <si>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</si>
  <si>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</si>
  <si>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</si>
  <si>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</si>
  <si>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</si>
  <si>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</si>
  <si>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</si>
  <si>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</si>
  <si>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</si>
  <si>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</si>
  <si>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</si>
  <si>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</si>
  <si>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</si>
  <si>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</si>
  <si>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</si>
  <si>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</si>
  <si>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</si>
  <si>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</si>
  <si>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</si>
  <si>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</si>
  <si>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</si>
  <si>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</si>
  <si>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</si>
  <si>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</si>
  <si>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</si>
  <si>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</si>
  <si>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</si>
  <si>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</si>
  <si>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</si>
  <si>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</si>
  <si>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</si>
  <si>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</si>
  <si>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</si>
  <si>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</si>
  <si>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</si>
  <si>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</si>
  <si>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</si>
  <si>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</si>
  <si>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</si>
  <si>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</si>
  <si>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</si>
  <si>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</si>
  <si>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</si>
  <si>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</si>
  <si>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</si>
  <si>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</si>
  <si>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</si>
  <si>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</si>
  <si>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</si>
  <si>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</si>
  <si>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</si>
  <si>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</si>
  <si>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</si>
  <si>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</si>
  <si>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</si>
  <si>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</si>
  <si>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</si>
  <si>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</si>
  <si>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</si>
  <si>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</si>
  <si>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</si>
  <si>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</si>
  <si>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</si>
  <si>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</si>
  <si>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</si>
  <si>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</si>
  <si>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</si>
  <si>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</si>
  <si>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</si>
  <si>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</si>
  <si>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</si>
  <si>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</si>
  <si>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</si>
  <si>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</si>
  <si>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</si>
  <si>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</si>
  <si>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</si>
  <si>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</si>
  <si>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</si>
  <si>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</si>
  <si>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</si>
  <si>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</si>
  <si>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</si>
  <si>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</si>
  <si>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</si>
  <si>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</si>
  <si>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</si>
  <si>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</si>
  <si>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</si>
  <si>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</si>
  <si>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</si>
  <si>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</si>
  <si>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</si>
  <si>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</si>
  <si>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</si>
  <si>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</si>
  <si>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</si>
  <si>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</si>
  <si>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</si>
  <si>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</si>
  <si>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</si>
  <si>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</si>
  <si>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</si>
  <si>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</si>
  <si>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</si>
  <si>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</si>
  <si>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</si>
  <si>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</si>
  <si>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</si>
  <si>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</si>
  <si>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</si>
  <si>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</si>
  <si>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</si>
  <si>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</si>
  <si>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</si>
  <si>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</si>
  <si>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</si>
  <si>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</si>
  <si>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</si>
  <si>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</si>
  <si>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</si>
  <si>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</si>
  <si>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</si>
  <si>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</si>
  <si>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</si>
  <si>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</si>
  <si>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</si>
  <si>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</si>
  <si>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</si>
  <si>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</si>
  <si>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</si>
  <si>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</si>
  <si>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</si>
  <si>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</si>
  <si>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</si>
  <si>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</si>
  <si>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</si>
  <si>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</si>
  <si>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</si>
  <si>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</si>
  <si>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</si>
  <si>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</si>
  <si>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</si>
  <si>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</si>
  <si>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</si>
  <si>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</si>
  <si>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</si>
  <si>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</si>
  <si>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</si>
  <si>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</si>
  <si>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</si>
  <si>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</si>
  <si>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</si>
  <si>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</si>
  <si>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</si>
  <si>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</si>
  <si>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</si>
  <si>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</si>
  <si>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</si>
  <si>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</si>
  <si>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</si>
  <si>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</si>
  <si>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</si>
  <si>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</si>
  <si>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</si>
  <si>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</si>
  <si>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</si>
  <si>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</si>
  <si>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</si>
  <si>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</si>
  <si>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</si>
  <si>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</si>
  <si>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</si>
  <si>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</si>
  <si>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</si>
  <si>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</si>
  <si>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</si>
  <si>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</si>
  <si>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</si>
  <si>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</si>
  <si>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</si>
  <si>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</si>
  <si>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</si>
  <si>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</si>
  <si>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</si>
  <si>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</si>
  <si>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</si>
  <si>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</si>
  <si>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</si>
  <si>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</si>
  <si>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</si>
  <si>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</si>
  <si>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</si>
  <si>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</si>
  <si>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</si>
  <si>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</si>
  <si>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</si>
  <si>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</si>
  <si>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</si>
  <si>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</si>
  <si>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</si>
  <si>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</si>
  <si>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</si>
  <si>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</si>
  <si>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</si>
  <si>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</si>
  <si>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</si>
  <si>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</si>
  <si>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</si>
  <si>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</si>
  <si>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</si>
  <si>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</si>
  <si>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</si>
  <si>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</si>
  <si>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</si>
  <si>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</si>
  <si>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</si>
  <si>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</si>
  <si>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</si>
  <si>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</si>
  <si>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</si>
  <si>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</si>
  <si>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</si>
  <si>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</si>
  <si>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</si>
  <si>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</si>
  <si>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</si>
  <si>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</si>
  <si>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</si>
  <si>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</si>
  <si>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</si>
  <si>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</si>
  <si>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</si>
  <si>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</si>
  <si>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</si>
  <si>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</si>
  <si>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</si>
  <si>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</si>
  <si>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</si>
  <si>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</si>
  <si>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</si>
  <si>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</si>
  <si>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</si>
  <si>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</si>
  <si>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</si>
  <si>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</si>
  <si>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</si>
  <si>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</si>
  <si>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</si>
  <si>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</si>
  <si>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</si>
  <si>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</si>
  <si>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</si>
  <si>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</si>
  <si>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</si>
  <si>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</si>
  <si>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</si>
  <si>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</si>
  <si>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</si>
  <si>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</si>
  <si>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</si>
  <si>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</si>
  <si>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</si>
  <si>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</si>
  <si>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</si>
  <si>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</si>
  <si>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</si>
  <si>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</si>
  <si>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</si>
  <si>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</si>
  <si>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</si>
  <si>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</si>
  <si>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</si>
  <si>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</si>
  <si>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</si>
  <si>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</si>
  <si>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</si>
  <si>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</si>
  <si>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</si>
  <si>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</si>
  <si>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</si>
  <si>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</si>
  <si>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</si>
  <si>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</si>
  <si>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</si>
  <si>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</si>
  <si>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</si>
  <si>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</si>
  <si>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</si>
  <si>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</si>
  <si>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</si>
  <si>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</si>
  <si>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</si>
  <si>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</si>
  <si>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</si>
  <si>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</si>
  <si>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</si>
  <si>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</si>
  <si>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</si>
  <si>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</si>
  <si>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</si>
  <si>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</si>
  <si>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</si>
  <si>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</si>
  <si>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</si>
  <si>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</si>
  <si>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</si>
  <si>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</si>
  <si>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</si>
  <si>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</si>
  <si>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</si>
  <si>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</si>
  <si>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</si>
  <si>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</si>
  <si>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</si>
  <si>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</si>
  <si>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</si>
  <si>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</si>
  <si>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</si>
  <si>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</si>
  <si>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</si>
  <si>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</si>
  <si>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</si>
  <si>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</si>
  <si>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</si>
  <si>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</si>
  <si>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</si>
  <si>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</si>
  <si>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</si>
  <si>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</si>
  <si>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</si>
  <si>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</si>
  <si>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</si>
  <si>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</si>
  <si>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</si>
  <si>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</si>
  <si>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</si>
  <si>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</si>
  <si>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</si>
  <si>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</si>
  <si>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</si>
  <si>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</si>
  <si>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</si>
  <si>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</si>
  <si>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</si>
  <si>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</si>
  <si>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</si>
  <si>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</si>
  <si>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</si>
  <si>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</si>
  <si>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</si>
  <si>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</si>
  <si>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</si>
  <si>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</si>
  <si>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</si>
  <si>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</si>
  <si>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</si>
  <si>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</si>
  <si>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</si>
  <si>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</si>
  <si>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</si>
  <si>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</si>
  <si>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</si>
  <si>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</si>
  <si>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</si>
  <si>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</si>
  <si>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</si>
  <si>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</si>
  <si>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</si>
  <si>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</si>
  <si>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</si>
  <si>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</si>
  <si>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</si>
  <si>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</si>
  <si>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</si>
  <si>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</si>
  <si>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</si>
  <si>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</si>
  <si>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</si>
  <si>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</si>
  <si>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</si>
  <si>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</si>
  <si>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</si>
  <si>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</si>
  <si>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</si>
  <si>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</si>
  <si>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</si>
  <si>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</si>
  <si>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</si>
  <si>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</si>
  <si>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</si>
  <si>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</si>
  <si>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</si>
  <si>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</si>
  <si>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</si>
  <si>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</si>
  <si>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</si>
  <si>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</si>
  <si>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</si>
  <si>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</si>
  <si>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</si>
  <si>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</si>
  <si>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</si>
  <si>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</si>
  <si>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</si>
  <si>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</si>
  <si>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</si>
  <si>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</si>
  <si>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</si>
  <si>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</si>
  <si>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</si>
  <si>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</si>
  <si>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</si>
  <si>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</si>
  <si>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</si>
  <si>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</si>
  <si>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</si>
  <si>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</si>
  <si>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</si>
  <si>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</si>
  <si>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</si>
  <si>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</si>
  <si>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</si>
  <si>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</si>
  <si>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</si>
  <si>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</si>
  <si>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</si>
  <si>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</si>
  <si>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</si>
  <si>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</si>
  <si>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</si>
  <si>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</si>
  <si>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</si>
  <si>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</si>
  <si>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</si>
  <si>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</si>
  <si>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</si>
  <si>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</si>
  <si>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</si>
  <si>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</si>
  <si>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</si>
  <si>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</si>
  <si>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</si>
  <si>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</si>
  <si>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</si>
  <si>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</si>
  <si>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</si>
  <si>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</si>
  <si>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</si>
  <si>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</si>
  <si>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</si>
  <si>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</si>
  <si>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</si>
  <si>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</si>
  <si>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</si>
  <si>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</si>
  <si>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</si>
  <si>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</si>
  <si>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</si>
  <si>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</si>
  <si>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</si>
  <si>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</si>
  <si>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</si>
  <si>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</si>
  <si>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</si>
  <si>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</si>
  <si>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</si>
  <si>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</si>
  <si>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</si>
  <si>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</si>
  <si>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</si>
  <si>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</si>
  <si>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</si>
  <si>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</si>
  <si>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</si>
  <si>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</si>
  <si>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</si>
  <si>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</si>
  <si>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</si>
  <si>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</si>
  <si>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</si>
  <si>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</si>
  <si>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</si>
  <si>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</si>
  <si>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</si>
  <si>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</si>
  <si>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</si>
  <si>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</si>
  <si>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</si>
  <si>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</si>
  <si>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</si>
  <si>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</si>
  <si>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</si>
  <si>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</si>
  <si>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</si>
  <si>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</si>
  <si>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</si>
  <si>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</si>
  <si>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</si>
  <si>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</si>
  <si>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</si>
  <si>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</si>
  <si>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</si>
  <si>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</si>
  <si>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</si>
  <si>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</si>
  <si>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</si>
  <si>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</si>
  <si>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</si>
  <si>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</si>
  <si>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</si>
  <si>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</si>
  <si>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</si>
  <si>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</si>
  <si>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</si>
  <si>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</si>
  <si>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</si>
  <si>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</si>
  <si>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</si>
  <si>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</si>
  <si>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</si>
  <si>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</si>
  <si>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</si>
  <si>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</si>
  <si>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</si>
  <si>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</si>
  <si>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</si>
  <si>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</si>
  <si>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</si>
  <si>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</si>
  <si>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</si>
  <si>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</si>
  <si>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</si>
  <si>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</si>
  <si>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</si>
  <si>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</si>
  <si>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</si>
  <si>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</si>
  <si>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</si>
  <si>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</si>
  <si>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</si>
  <si>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</si>
  <si>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</si>
  <si>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</si>
  <si>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</si>
  <si>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</si>
  <si>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</si>
  <si>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</si>
  <si>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</si>
  <si>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</si>
  <si>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</si>
  <si>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</si>
  <si>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</si>
  <si>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</si>
  <si>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</si>
  <si>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</si>
  <si>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</si>
  <si>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</si>
  <si>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</si>
  <si>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</si>
  <si>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</si>
  <si>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</si>
  <si>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</si>
  <si>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</si>
  <si>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</si>
  <si>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</si>
  <si>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</si>
  <si>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</si>
  <si>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</si>
  <si>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</si>
  <si>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</si>
  <si>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</si>
  <si>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</si>
  <si>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</si>
  <si>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</si>
  <si>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</si>
  <si>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</si>
  <si>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</si>
  <si>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</si>
  <si>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</si>
  <si>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</si>
  <si>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</si>
  <si>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</si>
  <si>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</si>
  <si>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</si>
  <si>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</si>
  <si>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</si>
  <si>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</si>
  <si>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</si>
  <si>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</si>
  <si>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</si>
  <si>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</si>
  <si>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</si>
  <si>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</si>
  <si>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</si>
  <si>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</si>
  <si>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</si>
  <si>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</si>
  <si>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</si>
  <si>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</si>
  <si>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</si>
  <si>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</si>
  <si>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</si>
  <si>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</si>
  <si>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</si>
  <si>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</si>
  <si>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</si>
  <si>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</si>
  <si>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</si>
  <si>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</si>
  <si>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</si>
  <si>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</si>
  <si>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</si>
  <si>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</si>
  <si>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</si>
  <si>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</si>
  <si>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</si>
  <si>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</si>
  <si>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</si>
  <si>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</si>
  <si>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</si>
  <si>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</si>
  <si>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</si>
  <si>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</si>
  <si>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</si>
  <si>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</si>
  <si>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</si>
  <si>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</si>
  <si>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</si>
  <si>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</si>
  <si>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</si>
  <si>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</si>
  <si>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</si>
  <si>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</si>
  <si>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</si>
  <si>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</si>
  <si>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</si>
  <si>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</si>
  <si>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</si>
  <si>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</si>
  <si>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</si>
  <si>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</si>
  <si>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</si>
  <si>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</si>
  <si>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</si>
  <si>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</si>
  <si>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</si>
  <si>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</si>
  <si>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</si>
  <si>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</si>
  <si>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</si>
  <si>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</si>
  <si>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</si>
  <si>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</si>
  <si>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</si>
  <si>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</si>
  <si>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</si>
  <si>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</si>
  <si>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</si>
  <si>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</si>
  <si>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</si>
  <si>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</si>
  <si>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</si>
  <si>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</si>
  <si>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</si>
  <si>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</si>
  <si>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</si>
  <si>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</si>
  <si>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</si>
  <si>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</si>
  <si>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</si>
  <si>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</si>
  <si>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</si>
  <si>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</si>
  <si>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</si>
  <si>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</si>
  <si>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</si>
  <si>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</si>
  <si>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</si>
  <si>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</si>
  <si>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</si>
  <si>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</si>
  <si>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</si>
  <si>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</si>
  <si>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</si>
  <si>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</si>
  <si>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</si>
  <si>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</si>
  <si>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</si>
  <si>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</si>
  <si>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</si>
  <si>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</si>
  <si>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</si>
  <si>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</si>
  <si>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</si>
  <si>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</si>
  <si>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</si>
  <si>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</si>
  <si>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</si>
  <si>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</si>
  <si>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</si>
  <si>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</si>
  <si>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</si>
  <si>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</si>
  <si>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</si>
  <si>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</si>
  <si>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</si>
  <si>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</si>
  <si>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</si>
  <si>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</si>
  <si>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</si>
  <si>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</si>
  <si>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</si>
  <si>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</si>
  <si>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</si>
  <si>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</si>
  <si>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</si>
  <si>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</si>
  <si>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</si>
  <si>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</si>
  <si>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</si>
  <si>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</si>
  <si>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</si>
  <si>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</si>
  <si>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</si>
  <si>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</si>
  <si>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</si>
  <si>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</si>
  <si>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</si>
  <si>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</si>
  <si>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</si>
  <si>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</si>
  <si>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</si>
  <si>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</si>
  <si>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</si>
  <si>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</si>
  <si>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</si>
  <si>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</si>
  <si>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</si>
  <si>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</si>
  <si>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</si>
  <si>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</si>
  <si>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</si>
  <si>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</si>
  <si>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</si>
  <si>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</si>
  <si>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</si>
  <si>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</si>
  <si>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</si>
  <si>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</si>
  <si>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</si>
  <si>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</si>
  <si>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</si>
  <si>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</si>
  <si>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</si>
  <si>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</si>
  <si>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</si>
  <si>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</si>
  <si>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</si>
  <si>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</si>
  <si>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</si>
  <si>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</si>
  <si>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</si>
  <si>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</si>
  <si>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</si>
  <si>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</si>
  <si>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</si>
  <si>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</si>
  <si>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</si>
  <si>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</si>
  <si>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</si>
  <si>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</si>
  <si>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</si>
  <si>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</si>
  <si>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</si>
  <si>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</si>
  <si>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</si>
  <si>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</si>
  <si>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</si>
  <si>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</si>
  <si>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</si>
  <si>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</si>
  <si>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</si>
  <si>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</si>
  <si>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</si>
  <si>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</si>
  <si>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</si>
  <si>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</si>
  <si>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</si>
  <si>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</si>
  <si>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</si>
  <si>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</si>
  <si>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</si>
  <si>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</si>
  <si>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</si>
  <si>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</si>
  <si>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</si>
  <si>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</si>
  <si>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</si>
  <si>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</si>
  <si>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</si>
  <si>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</si>
  <si>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</si>
  <si>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</si>
  <si>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</si>
  <si>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</si>
  <si>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</si>
  <si>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</si>
  <si>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</si>
  <si>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</si>
  <si>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</si>
  <si>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</si>
  <si>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</si>
  <si>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</si>
  <si>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</si>
  <si>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</si>
  <si>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</si>
  <si>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</si>
  <si>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</si>
  <si>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</si>
  <si>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</si>
  <si>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</si>
  <si>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</si>
  <si>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</si>
  <si>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</si>
  <si>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</si>
  <si>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</si>
  <si>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</si>
  <si>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</si>
  <si>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</si>
  <si>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</si>
  <si>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</si>
  <si>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</si>
  <si>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</si>
  <si>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</si>
  <si>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</si>
  <si>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</si>
  <si>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</si>
  <si>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</si>
  <si>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</si>
  <si>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</si>
  <si>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</si>
  <si>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</si>
  <si>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</si>
  <si>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</si>
  <si>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</si>
  <si>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</si>
  <si>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</si>
  <si>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</si>
  <si>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</si>
  <si>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</si>
  <si>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</si>
  <si>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</si>
  <si>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</si>
  <si>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</si>
  <si>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</si>
  <si>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</si>
  <si>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</si>
  <si>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</si>
  <si>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</si>
  <si>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</si>
  <si>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</si>
  <si>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</si>
  <si>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</si>
  <si>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</si>
  <si>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</si>
  <si>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</si>
  <si>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</si>
  <si>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</si>
  <si>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</si>
  <si>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</si>
  <si>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</si>
  <si>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</si>
  <si>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</si>
  <si>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</si>
  <si>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</si>
  <si>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</si>
  <si>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</si>
  <si>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</si>
  <si>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</si>
  <si>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</si>
  <si>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</si>
  <si>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</si>
  <si>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</si>
  <si>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</si>
  <si>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</si>
  <si>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</si>
  <si>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</si>
  <si>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</si>
  <si>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</si>
  <si>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</si>
  <si>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</si>
  <si>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</si>
  <si>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</si>
  <si>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</si>
  <si>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</si>
  <si>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</si>
  <si>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</si>
  <si>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</si>
  <si>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</si>
  <si>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</si>
  <si>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</si>
  <si>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</si>
  <si>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</si>
  <si>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</si>
  <si>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</si>
  <si>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</si>
  <si>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</si>
  <si>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</si>
  <si>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</si>
  <si>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</si>
  <si>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</si>
  <si>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</si>
  <si>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</si>
  <si>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</si>
  <si>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</si>
  <si>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</si>
  <si>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</si>
  <si>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</si>
  <si>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</si>
  <si>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</si>
  <si>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</si>
  <si>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</si>
  <si>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</si>
  <si>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</si>
  <si>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</si>
  <si>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</si>
  <si>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</si>
  <si>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</si>
  <si>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</si>
  <si>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</si>
  <si>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</si>
  <si>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</si>
  <si>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</si>
  <si>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</si>
  <si>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</si>
  <si>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</si>
  <si>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</si>
  <si>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</si>
  <si>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</si>
  <si>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</si>
  <si>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</si>
  <si>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</si>
  <si>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</si>
  <si>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</si>
  <si>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</si>
  <si>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</si>
  <si>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</si>
  <si>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</si>
  <si>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</si>
  <si>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</si>
  <si>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</si>
  <si>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</si>
  <si>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</si>
  <si>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</si>
  <si>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</si>
  <si>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</si>
  <si>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</si>
  <si>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</si>
  <si>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</si>
  <si>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</si>
  <si>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</si>
  <si>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</si>
  <si>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</si>
  <si>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</si>
  <si>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</si>
  <si>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</si>
  <si>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</si>
  <si>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</si>
  <si>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</si>
  <si>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</si>
  <si>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</si>
  <si>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</si>
  <si>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</si>
  <si>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</si>
  <si>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</si>
  <si>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</si>
  <si>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</si>
  <si>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</si>
  <si>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</si>
  <si>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</si>
  <si>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</si>
  <si>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</si>
  <si>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</si>
  <si>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</si>
  <si>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</si>
  <si>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</si>
  <si>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</si>
  <si>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</si>
  <si>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</si>
  <si>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</si>
  <si>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</si>
  <si>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</si>
  <si>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</si>
  <si>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</si>
  <si>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</si>
  <si>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</si>
  <si>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</si>
  <si>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</si>
  <si>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</si>
  <si>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</si>
  <si>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</si>
  <si>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</si>
  <si>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</si>
  <si>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</si>
  <si>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</si>
  <si>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</si>
  <si>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</si>
  <si>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</si>
  <si>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</si>
  <si>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</si>
  <si>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</si>
  <si>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</si>
  <si>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</si>
  <si>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</si>
  <si>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</si>
  <si>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</si>
  <si>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</si>
  <si>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</si>
  <si>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</si>
  <si>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</si>
  <si>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</si>
  <si>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</si>
  <si>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</si>
  <si>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</si>
  <si>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</si>
  <si>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</si>
  <si>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</si>
  <si>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</si>
  <si>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</si>
  <si>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</si>
  <si>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</si>
  <si>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</si>
  <si>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</si>
  <si>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</si>
  <si>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</si>
  <si>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</si>
  <si>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</si>
  <si>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</si>
  <si>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</si>
  <si>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</si>
  <si>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</si>
  <si>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</si>
  <si>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</si>
  <si>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</si>
  <si>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</si>
  <si>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</si>
  <si>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</si>
  <si>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</si>
  <si>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</si>
  <si>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</si>
  <si>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</si>
  <si>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</si>
  <si>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</si>
  <si>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</si>
  <si>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</si>
  <si>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</si>
  <si>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</si>
  <si>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</si>
  <si>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</si>
  <si>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</si>
  <si>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</si>
  <si>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</si>
  <si>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</si>
  <si>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</si>
  <si>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</si>
  <si>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</si>
  <si>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</si>
  <si>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</si>
  <si>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</si>
  <si>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</si>
  <si>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</si>
  <si>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</si>
  <si>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</si>
  <si>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</si>
  <si>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</si>
  <si>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</si>
  <si>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</si>
  <si>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</si>
  <si>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</si>
  <si>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</si>
  <si>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</si>
  <si>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</si>
  <si>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</si>
  <si>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</si>
  <si>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</si>
  <si>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</si>
  <si>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</si>
  <si>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</si>
  <si>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</si>
  <si>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</si>
  <si>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</si>
  <si>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</si>
  <si>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</si>
  <si>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</si>
  <si>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</si>
  <si>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</si>
  <si>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</si>
  <si>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</si>
  <si>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</si>
  <si>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</si>
  <si>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</si>
  <si>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</si>
  <si>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</si>
  <si>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</si>
  <si>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</si>
  <si>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</si>
  <si>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</si>
  <si>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</si>
  <si>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</si>
  <si>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</si>
  <si>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</si>
  <si>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</si>
  <si>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</si>
  <si>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</si>
  <si>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</si>
  <si>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</si>
  <si>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</si>
  <si>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</si>
  <si>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</si>
  <si>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</si>
  <si>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</si>
  <si>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</si>
  <si>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</si>
  <si>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</si>
  <si>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</si>
  <si>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</si>
  <si>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</si>
  <si>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</si>
  <si>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</si>
  <si>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</si>
  <si>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</si>
  <si>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</si>
  <si>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</si>
  <si>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</si>
  <si>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</si>
  <si>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</si>
  <si>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</si>
  <si>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</si>
  <si>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</si>
  <si>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</si>
  <si>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</si>
  <si>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</si>
  <si>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</si>
  <si>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</si>
  <si>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</si>
  <si>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</si>
  <si>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</si>
  <si>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</si>
  <si>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</si>
  <si>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</si>
  <si>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</si>
  <si>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</si>
  <si>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</si>
  <si>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</si>
  <si>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</si>
  <si>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</si>
  <si>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</si>
  <si>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</si>
  <si>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</si>
  <si>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</si>
  <si>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</si>
  <si>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</si>
  <si>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</si>
  <si>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</si>
  <si>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</si>
  <si>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</si>
  <si>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</si>
  <si>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</si>
  <si>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</si>
  <si>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</si>
  <si>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</si>
  <si>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</si>
  <si>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</si>
  <si>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</si>
  <si>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</si>
  <si>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</si>
  <si>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</si>
  <si>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</si>
  <si>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</si>
  <si>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</si>
  <si>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</si>
  <si>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</si>
  <si>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</si>
  <si>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</si>
  <si>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</si>
  <si>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</si>
  <si>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</si>
  <si>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</si>
  <si>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</si>
  <si>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</si>
  <si>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</si>
  <si>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</si>
  <si>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</si>
  <si>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</si>
  <si>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</si>
  <si>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</si>
  <si>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</si>
  <si>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</si>
  <si>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</si>
  <si>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</si>
  <si>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</si>
  <si>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</si>
  <si>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</si>
  <si>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</si>
  <si>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</si>
  <si>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</si>
  <si>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</si>
  <si>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</si>
  <si>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</si>
  <si>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</si>
  <si>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</si>
  <si>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</si>
  <si>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</si>
  <si>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</si>
  <si>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</si>
  <si>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</si>
  <si>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</si>
  <si>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</si>
  <si>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</si>
  <si>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</si>
  <si>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</si>
  <si>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</si>
  <si>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</si>
  <si>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</si>
  <si>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</si>
  <si>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</si>
  <si>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</si>
  <si>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</si>
  <si>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</si>
  <si>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</si>
  <si>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</si>
  <si>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</si>
  <si>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</si>
  <si>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</si>
  <si>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</si>
  <si>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</si>
  <si>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</si>
  <si>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</si>
  <si>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</si>
  <si>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</si>
  <si>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</si>
  <si>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</si>
  <si>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</si>
  <si>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</si>
  <si>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</si>
  <si>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</si>
  <si>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</si>
  <si>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</si>
  <si>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</si>
  <si>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</si>
  <si>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</si>
  <si>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</si>
  <si>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</si>
  <si>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</si>
  <si>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</si>
  <si>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</si>
  <si>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</si>
  <si>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</si>
  <si>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</si>
  <si>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</si>
  <si>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</si>
  <si>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</si>
  <si>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</si>
  <si>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</si>
  <si>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</si>
  <si>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</si>
  <si>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</si>
  <si>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</si>
  <si>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</si>
  <si>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</si>
  <si>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</si>
  <si>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</si>
  <si>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</si>
  <si>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</si>
  <si>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</si>
  <si>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</si>
  <si>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</si>
  <si>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</si>
  <si>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</si>
  <si>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</si>
  <si>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</si>
  <si>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</si>
  <si>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</si>
  <si>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</si>
  <si>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</si>
  <si>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</si>
  <si>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</si>
  <si>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</si>
  <si>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</si>
  <si>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</si>
  <si>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</si>
  <si>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</si>
  <si>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</si>
  <si>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</si>
  <si>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</si>
  <si>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</si>
  <si>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</si>
  <si>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</si>
  <si>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</si>
  <si>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</si>
  <si>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</si>
  <si>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</si>
  <si>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</si>
  <si>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</si>
  <si>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</si>
  <si>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</si>
  <si>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</si>
  <si>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</si>
  <si>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</si>
  <si>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</si>
  <si>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</si>
  <si>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</si>
  <si>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</si>
  <si>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</si>
  <si>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</si>
  <si>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</si>
  <si>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</si>
  <si>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</si>
  <si>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</si>
  <si>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</si>
  <si>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</si>
  <si>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</si>
  <si>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</si>
  <si>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</si>
  <si>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</si>
  <si>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</si>
  <si>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</si>
  <si>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</si>
  <si>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</si>
  <si>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</si>
  <si>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</si>
  <si>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</si>
  <si>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</si>
  <si>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</si>
  <si>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</si>
  <si>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</si>
  <si>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</si>
  <si>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</si>
  <si>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</si>
  <si>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</si>
  <si>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</si>
  <si>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</si>
  <si>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</si>
  <si>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</si>
  <si>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</si>
  <si>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</si>
  <si>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</si>
  <si>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</si>
  <si>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</si>
  <si>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</si>
  <si>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</si>
  <si>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</si>
  <si>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</si>
  <si>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</si>
  <si>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</si>
  <si>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</si>
  <si>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</si>
  <si>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</si>
  <si>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</si>
  <si>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</si>
  <si>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</si>
  <si>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</si>
  <si>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</si>
  <si>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</si>
  <si>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</si>
  <si>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</si>
  <si>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</si>
  <si>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</si>
  <si>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</si>
  <si>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</si>
  <si>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</si>
  <si>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</si>
  <si>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</si>
  <si>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</si>
  <si>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</si>
  <si>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</si>
  <si>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</si>
  <si>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</si>
  <si>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</si>
  <si>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</si>
  <si>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</si>
  <si>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</si>
  <si>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</si>
  <si>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</si>
  <si>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</si>
  <si>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</si>
  <si>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</si>
  <si>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</si>
  <si>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</si>
  <si>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</si>
  <si>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</si>
  <si>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</si>
  <si>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</si>
  <si>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</si>
  <si>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</si>
  <si>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</si>
  <si>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</si>
  <si>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</si>
  <si>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</si>
  <si>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</si>
  <si>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</si>
  <si>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</si>
  <si>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</si>
  <si>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</si>
  <si>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</si>
  <si>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</si>
  <si>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</si>
  <si>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</si>
  <si>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</si>
  <si>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</si>
  <si>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</si>
  <si>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</si>
  <si>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</si>
  <si>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</si>
  <si>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</si>
  <si>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</si>
  <si>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</si>
  <si>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</si>
  <si>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</si>
  <si>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</si>
  <si>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</si>
  <si>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</si>
  <si>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</si>
  <si>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</si>
  <si>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</si>
  <si>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</si>
  <si>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</si>
  <si>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</si>
  <si>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</si>
  <si>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</si>
  <si>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</si>
  <si>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</si>
  <si>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</si>
  <si>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</si>
  <si>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</si>
  <si>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</si>
  <si>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</si>
  <si>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</si>
  <si>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</si>
  <si>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</si>
  <si>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</si>
  <si>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</si>
  <si>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</si>
  <si>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</si>
  <si>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</si>
  <si>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</si>
  <si>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</si>
  <si>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</si>
  <si>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</si>
  <si>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</si>
  <si>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</si>
  <si>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</si>
  <si>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</si>
  <si>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</si>
  <si>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</si>
  <si>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</si>
  <si>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</si>
  <si>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</si>
  <si>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</si>
  <si>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</si>
  <si>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</si>
  <si>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</si>
  <si>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</si>
  <si>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</si>
  <si>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</si>
  <si>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</si>
  <si>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</si>
  <si>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</si>
  <si>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</si>
  <si>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</si>
  <si>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</si>
  <si>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</si>
  <si>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</si>
  <si>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</si>
  <si>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</si>
  <si>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</si>
  <si>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</si>
  <si>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</si>
  <si>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</si>
  <si>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</si>
  <si>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</si>
  <si>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</si>
  <si>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</si>
  <si>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</si>
  <si>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</si>
  <si>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</si>
  <si>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</si>
  <si>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</si>
  <si>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</si>
  <si>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</si>
  <si>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</si>
  <si>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</si>
  <si>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</si>
  <si>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</si>
  <si>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</si>
  <si>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</si>
  <si>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</si>
  <si>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</si>
  <si>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</si>
  <si>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</si>
  <si>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</si>
  <si>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</si>
  <si>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</si>
  <si>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</si>
  <si>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</si>
  <si>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</si>
  <si>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</si>
  <si>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</si>
  <si>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</si>
  <si>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</si>
  <si>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</si>
  <si>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</si>
  <si>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</si>
  <si>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</si>
  <si>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</si>
  <si>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</si>
  <si>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</si>
  <si>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</si>
  <si>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</si>
  <si>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</si>
  <si>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</si>
  <si>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</si>
  <si>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</si>
  <si>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</si>
  <si>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</si>
  <si>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</si>
  <si>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</si>
  <si>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</si>
  <si>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</si>
  <si>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</si>
  <si>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</si>
  <si>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</si>
  <si>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</si>
  <si>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</si>
  <si>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</si>
  <si>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</si>
  <si>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</si>
  <si>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</si>
  <si>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</si>
  <si>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</si>
  <si>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</si>
  <si>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</si>
  <si>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</si>
  <si>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</si>
  <si>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</si>
  <si>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</si>
  <si>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</si>
  <si>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</si>
  <si>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</si>
  <si>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</si>
  <si>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</si>
  <si>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</si>
  <si>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</si>
  <si>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</si>
  <si>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</si>
  <si>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</si>
  <si>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</si>
  <si>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</si>
  <si>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</si>
  <si>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</si>
  <si>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</si>
  <si>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</si>
  <si>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</si>
  <si>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</si>
  <si>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</si>
  <si>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</si>
  <si>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</si>
  <si>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</si>
  <si>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</si>
  <si>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</si>
  <si>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</si>
  <si>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</si>
  <si>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</si>
  <si>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</si>
  <si>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</si>
  <si>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</si>
  <si>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</si>
  <si>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</si>
  <si>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</si>
  <si>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</si>
  <si>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</si>
  <si>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</si>
  <si>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</si>
  <si>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</si>
  <si>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</si>
  <si>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</si>
  <si>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</si>
  <si>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</si>
  <si>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</si>
  <si>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</si>
  <si>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</si>
  <si>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</si>
  <si>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</si>
  <si>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</si>
  <si>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</si>
  <si>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</si>
  <si>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</si>
  <si>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</si>
  <si>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</si>
  <si>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</si>
  <si>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</si>
  <si>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</si>
  <si>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</si>
  <si>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</si>
  <si>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</si>
  <si>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</si>
  <si>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</si>
  <si>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</si>
  <si>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</si>
  <si>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</si>
  <si>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</si>
  <si>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</si>
  <si>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</si>
  <si>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</si>
  <si>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</si>
  <si>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</si>
  <si>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</si>
  <si>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</si>
  <si>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</si>
  <si>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</si>
  <si>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</si>
  <si>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</si>
  <si>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</si>
  <si>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</si>
  <si>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</si>
  <si>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</si>
  <si>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</si>
  <si>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</si>
  <si>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</si>
  <si>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</si>
  <si>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</si>
  <si>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</si>
  <si>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</si>
  <si>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</si>
  <si>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</si>
  <si>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</si>
  <si>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</si>
  <si>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</si>
  <si>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</si>
  <si>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</si>
  <si>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</si>
  <si>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</si>
  <si>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</si>
  <si>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</si>
  <si>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</si>
  <si>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</si>
  <si>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</si>
  <si>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</si>
  <si>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</si>
  <si>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</si>
  <si>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</si>
  <si>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</si>
  <si>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</si>
  <si>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</si>
  <si>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</si>
  <si>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</si>
  <si>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</si>
  <si>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</si>
  <si>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</si>
  <si>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</si>
  <si>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</si>
  <si>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</si>
  <si>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</si>
  <si>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</si>
  <si>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</si>
  <si>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</si>
  <si>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</si>
  <si>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</si>
  <si>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</si>
  <si>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</si>
  <si>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</si>
  <si>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</si>
  <si>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</si>
  <si>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</si>
  <si>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</si>
  <si>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</si>
  <si>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</si>
  <si>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</si>
  <si>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</si>
  <si>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</si>
  <si>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</si>
  <si>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</si>
  <si>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</si>
  <si>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</si>
  <si>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</si>
  <si>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</si>
  <si>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</si>
  <si>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</si>
  <si>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</si>
  <si>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</si>
  <si>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</si>
  <si>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</si>
  <si>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</si>
  <si>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</si>
  <si>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</si>
  <si>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</si>
  <si>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</si>
  <si>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</si>
  <si>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</si>
  <si>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</si>
  <si>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</si>
  <si>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</si>
  <si>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</si>
  <si>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</si>
  <si>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</si>
  <si>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</si>
  <si>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</si>
  <si>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</si>
  <si>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</si>
  <si>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</si>
  <si>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</si>
  <si>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</si>
  <si>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</si>
  <si>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</si>
  <si>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</si>
  <si>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</si>
  <si>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</si>
  <si>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</si>
  <si>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</si>
  <si>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</si>
  <si>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</si>
  <si>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</si>
  <si>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</si>
  <si>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</si>
  <si>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</si>
  <si>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</si>
  <si>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</si>
  <si>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</si>
  <si>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</si>
  <si>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</si>
  <si>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</si>
  <si>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</si>
  <si>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</si>
  <si>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</si>
  <si>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</si>
  <si>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</si>
  <si>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</si>
  <si>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</si>
  <si>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</si>
  <si>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</si>
  <si>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</si>
  <si>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</si>
  <si>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</si>
  <si>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</si>
  <si>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</si>
  <si>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</si>
  <si>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</si>
  <si>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</si>
  <si>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</si>
  <si>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</si>
  <si>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</si>
  <si>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</si>
  <si>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</si>
  <si>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</si>
  <si>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</si>
  <si>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</si>
  <si>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</si>
  <si>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</si>
  <si>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</si>
  <si>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</si>
  <si>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</si>
  <si>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</si>
  <si>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</si>
  <si>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</si>
  <si>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</si>
  <si>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</si>
  <si>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</si>
  <si>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</si>
  <si>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</si>
  <si>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</si>
  <si>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</si>
  <si>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</si>
  <si>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</si>
  <si>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</si>
  <si>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</si>
  <si>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</si>
  <si>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</si>
  <si>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</si>
  <si>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</si>
  <si>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</si>
  <si>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</si>
  <si>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</si>
  <si>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</si>
  <si>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</si>
  <si>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</si>
  <si>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</si>
  <si>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</si>
  <si>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</si>
  <si>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</si>
  <si>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</si>
  <si>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</si>
  <si>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</si>
  <si>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</si>
  <si>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</si>
  <si>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</si>
  <si>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</si>
  <si>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</si>
  <si>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</si>
  <si>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</si>
  <si>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</si>
  <si>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</si>
  <si>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</si>
  <si>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</si>
  <si>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</si>
  <si>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</si>
  <si>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</si>
  <si>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</si>
  <si>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</si>
  <si>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</si>
  <si>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</si>
  <si>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</si>
  <si>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</si>
  <si>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</si>
  <si>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</si>
  <si>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</si>
  <si>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</si>
  <si>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</si>
  <si>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</si>
  <si>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</si>
  <si>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</si>
  <si>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</si>
  <si>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</si>
  <si>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</si>
  <si>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</si>
  <si>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</si>
  <si>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</si>
  <si>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</si>
  <si>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</si>
  <si>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</si>
  <si>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</si>
  <si>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</si>
  <si>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</si>
  <si>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</si>
  <si>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</si>
  <si>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</si>
  <si>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</si>
  <si>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</si>
  <si>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</si>
  <si>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</si>
  <si>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</si>
  <si>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</si>
  <si>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</si>
  <si>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</si>
  <si>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</si>
  <si>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</si>
  <si>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</si>
  <si>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</si>
  <si>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</si>
  <si>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</si>
  <si>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</si>
  <si>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</si>
  <si>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</si>
  <si>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</si>
  <si>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</si>
  <si>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</si>
  <si>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</si>
  <si>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</si>
  <si>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</si>
  <si>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</si>
  <si>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</si>
  <si>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</si>
  <si>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</si>
  <si>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</si>
  <si>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</si>
  <si>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</si>
  <si>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</si>
  <si>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</si>
  <si>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</si>
  <si>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</si>
  <si>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</si>
  <si>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</si>
  <si>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</si>
  <si>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</si>
  <si>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</si>
  <si>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</si>
  <si>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</si>
  <si>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</si>
  <si>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</si>
  <si>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</si>
  <si>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</si>
  <si>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</si>
  <si>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</si>
  <si>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</si>
  <si>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</si>
  <si>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</si>
  <si>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</si>
  <si>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</si>
  <si>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</si>
  <si>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</si>
  <si>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</si>
  <si>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</si>
  <si>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</si>
  <si>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</si>
  <si>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</si>
  <si>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</si>
  <si>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</si>
  <si>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</si>
  <si>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</si>
  <si>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</si>
  <si>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</si>
  <si>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</si>
  <si>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</si>
  <si>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</si>
  <si>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</si>
  <si>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</si>
  <si>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</si>
  <si>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</si>
  <si>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</si>
  <si>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</si>
  <si>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</si>
  <si>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</si>
  <si>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</si>
  <si>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</si>
  <si>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</si>
  <si>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</si>
  <si>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</si>
  <si>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</si>
  <si>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</si>
  <si>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</si>
  <si>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</si>
  <si>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</si>
  <si>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</si>
  <si>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</si>
  <si>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</si>
  <si>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</si>
  <si>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</si>
  <si>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</si>
  <si>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</si>
  <si>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</si>
  <si>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</si>
  <si>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</si>
  <si>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</si>
  <si>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</si>
  <si>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</si>
  <si>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</si>
  <si>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</si>
  <si>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</si>
  <si>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</si>
  <si>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</si>
  <si>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</si>
  <si>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</si>
  <si>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</si>
  <si>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</si>
  <si>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</si>
  <si>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</si>
  <si>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</si>
  <si>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</si>
  <si>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</si>
  <si>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</si>
  <si>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</si>
  <si>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</si>
  <si>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</si>
  <si>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</si>
  <si>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</si>
  <si>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</si>
  <si>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</si>
  <si>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</si>
  <si>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</si>
  <si>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</si>
  <si>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</si>
  <si>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</si>
  <si>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</si>
  <si>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</si>
  <si>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</si>
  <si>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</si>
  <si>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</si>
  <si>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</si>
  <si>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</si>
  <si>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</si>
  <si>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</si>
  <si>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</si>
  <si>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</si>
  <si>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</si>
  <si>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</si>
  <si>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</si>
  <si>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</si>
  <si>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</si>
  <si>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</si>
  <si>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</si>
  <si>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</si>
  <si>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</si>
  <si>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</si>
  <si>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</si>
  <si>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</si>
  <si>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</si>
  <si>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</si>
  <si>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</si>
  <si>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</si>
  <si>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</si>
  <si>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</si>
  <si>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</si>
  <si>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</si>
  <si>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</si>
  <si>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</si>
  <si>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</si>
  <si>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</si>
  <si>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</si>
  <si>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</si>
  <si>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</si>
  <si>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</si>
  <si>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</si>
  <si>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</si>
  <si>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</si>
  <si>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</si>
  <si>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</si>
  <si>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</si>
  <si>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</si>
  <si>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</si>
  <si>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</si>
  <si>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</si>
  <si>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</si>
  <si>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</si>
  <si>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</si>
  <si>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</si>
  <si>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</si>
  <si>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</si>
  <si>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</si>
  <si>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</si>
  <si>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</si>
  <si>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</si>
  <si>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</si>
  <si>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</si>
  <si>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</si>
  <si>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</si>
  <si>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</si>
  <si>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</si>
  <si>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</si>
  <si>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</si>
  <si>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</si>
  <si>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</si>
  <si>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</si>
  <si>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</si>
  <si>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</si>
  <si>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</si>
  <si>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</si>
  <si>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</si>
  <si>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</si>
  <si>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</si>
  <si>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</si>
  <si>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</si>
  <si>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</si>
  <si>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</si>
  <si>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</si>
  <si>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</si>
  <si>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</si>
  <si>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</si>
  <si>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</si>
  <si>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</si>
  <si>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</si>
  <si>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</si>
  <si>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</si>
  <si>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</si>
  <si>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</si>
  <si>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</si>
  <si>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</si>
  <si>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</si>
  <si>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</si>
  <si>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</si>
  <si>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</si>
  <si>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</si>
  <si>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</si>
  <si>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</si>
  <si>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</si>
  <si>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</si>
  <si>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</si>
  <si>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</si>
  <si>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</si>
  <si>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</si>
  <si>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</si>
  <si>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</si>
  <si>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</si>
  <si>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</si>
  <si>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</si>
  <si>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</si>
  <si>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</si>
  <si>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</si>
  <si>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</si>
  <si>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</si>
  <si>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</si>
  <si>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</si>
  <si>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</si>
  <si>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</si>
  <si>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</si>
  <si>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</si>
  <si>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</si>
  <si>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</si>
  <si>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</si>
  <si>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</si>
  <si>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</si>
  <si>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</si>
  <si>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</si>
  <si>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</si>
  <si>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</si>
  <si>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</si>
  <si>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</si>
  <si>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</si>
  <si>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</si>
  <si>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</si>
  <si>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</si>
  <si>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</si>
  <si>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</si>
  <si>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</si>
  <si>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</si>
  <si>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</si>
  <si>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</si>
  <si>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</si>
  <si>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</si>
  <si>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</si>
  <si>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</si>
  <si>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</si>
  <si>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</si>
  <si>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</si>
  <si>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</si>
  <si>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</si>
  <si>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</si>
  <si>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</si>
  <si>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</si>
  <si>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</si>
  <si>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</si>
  <si>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</si>
  <si>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</si>
  <si>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</si>
  <si>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</si>
  <si>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</si>
  <si>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</si>
  <si>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</si>
  <si>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</si>
  <si>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</si>
  <si>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</si>
  <si>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</si>
  <si>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</si>
  <si>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</si>
  <si>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</si>
  <si>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</si>
  <si>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</si>
  <si>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</si>
  <si>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</si>
  <si>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</si>
  <si>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</si>
  <si>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</si>
  <si>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</si>
  <si>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</si>
  <si>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</si>
  <si>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</si>
  <si>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</si>
  <si>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</si>
  <si>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</si>
  <si>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</si>
  <si>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</si>
  <si>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</si>
  <si>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</si>
  <si>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</si>
  <si>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</si>
  <si>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</si>
  <si>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</si>
  <si>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</si>
  <si>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</si>
  <si>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</si>
  <si>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</si>
  <si>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</si>
  <si>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</si>
  <si>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</si>
  <si>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</si>
  <si>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</si>
  <si>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</si>
  <si>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</si>
  <si>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</si>
  <si>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</si>
  <si>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</si>
  <si>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</si>
  <si>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</si>
  <si>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</si>
  <si>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</si>
  <si>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</si>
  <si>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</si>
  <si>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</si>
  <si>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</si>
  <si>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</si>
  <si>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</si>
  <si>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</si>
  <si>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</si>
  <si>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</si>
  <si>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</si>
  <si>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</si>
  <si>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</si>
  <si>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</si>
  <si>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</si>
  <si>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</si>
  <si>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</si>
  <si>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</si>
  <si>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</si>
  <si>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</si>
  <si>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</si>
  <si>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</si>
  <si>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</si>
  <si>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</si>
  <si>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</si>
  <si>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</si>
  <si>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</si>
  <si>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</si>
  <si>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</si>
  <si>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</si>
  <si>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</si>
  <si>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</si>
  <si>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</si>
  <si>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</si>
  <si>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</si>
  <si>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</si>
  <si>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</si>
  <si>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</si>
  <si>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</si>
  <si>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</si>
  <si>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</si>
  <si>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</si>
  <si>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</si>
  <si>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</si>
  <si>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</si>
  <si>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</si>
  <si>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</si>
  <si>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</si>
  <si>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</si>
  <si>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</si>
  <si>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</si>
  <si>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</si>
  <si>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</si>
  <si>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</si>
  <si>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</si>
  <si>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</si>
  <si>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</si>
  <si>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</si>
  <si>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</si>
  <si>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</si>
  <si>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</si>
  <si>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</si>
  <si>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</si>
  <si>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</si>
  <si>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</si>
  <si>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</si>
  <si>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</si>
  <si>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</si>
  <si>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</si>
  <si>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</si>
  <si>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</si>
  <si>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</si>
  <si>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</si>
  <si>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</si>
  <si>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</si>
  <si>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</si>
  <si>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</si>
  <si>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</si>
  <si>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</si>
  <si>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</si>
  <si>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</si>
  <si>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</si>
  <si>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</si>
  <si>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</si>
  <si>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</si>
  <si>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</si>
  <si>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</si>
  <si>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</si>
  <si>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</si>
  <si>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</si>
  <si>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</si>
  <si>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</si>
  <si>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</si>
  <si>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</si>
  <si>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</si>
  <si>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</si>
  <si>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</si>
  <si>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</si>
  <si>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</si>
  <si>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</si>
  <si>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</si>
  <si>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</si>
  <si>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</si>
  <si>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</si>
  <si>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</si>
  <si>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</si>
  <si>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</si>
  <si>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</si>
  <si>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</si>
  <si>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</si>
  <si>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</si>
  <si>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</si>
  <si>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</si>
  <si>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</si>
  <si>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</si>
  <si>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</si>
  <si>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</si>
  <si>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</si>
  <si>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</si>
  <si>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</si>
  <si>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</si>
  <si>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</si>
  <si>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</si>
  <si>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</si>
  <si>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</si>
  <si>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</si>
  <si>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</si>
  <si>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</si>
  <si>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</si>
  <si>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</si>
  <si>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</si>
  <si>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</si>
  <si>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</si>
  <si>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</si>
  <si>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</si>
  <si>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</si>
  <si>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</si>
  <si>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</si>
  <si>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</si>
  <si>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</si>
  <si>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</si>
  <si>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</si>
  <si>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</si>
  <si>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</si>
  <si>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</si>
  <si>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</si>
  <si>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</si>
  <si>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</si>
  <si>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</si>
  <si>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</si>
  <si>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</si>
  <si>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</si>
  <si>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</si>
  <si>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</si>
  <si>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</si>
  <si>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</si>
  <si>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</si>
  <si>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</si>
  <si>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</si>
  <si>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</si>
  <si>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</si>
  <si>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</si>
  <si>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</si>
  <si>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</si>
  <si>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</si>
  <si>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</si>
  <si>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</si>
  <si>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</si>
  <si>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</si>
  <si>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</si>
  <si>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</si>
  <si>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</si>
  <si>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</si>
  <si>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</si>
  <si>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</si>
  <si>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</si>
  <si>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</si>
  <si>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</si>
  <si>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</si>
  <si>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</si>
  <si>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</si>
  <si>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</si>
  <si>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</si>
  <si>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</si>
  <si>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</si>
  <si>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</si>
  <si>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</si>
  <si>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</si>
  <si>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</si>
  <si>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</si>
  <si>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</si>
  <si>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</si>
  <si>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</si>
  <si>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</si>
  <si>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</si>
  <si>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</si>
  <si>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</si>
  <si>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</si>
  <si>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</si>
  <si>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</si>
  <si>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</si>
  <si>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</si>
  <si>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</si>
  <si>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</si>
  <si>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</si>
  <si>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</si>
  <si>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</si>
  <si>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</si>
  <si>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</si>
  <si>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</si>
  <si>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</si>
  <si>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</si>
  <si>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</si>
  <si>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</si>
  <si>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</si>
  <si>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</si>
  <si>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</si>
  <si>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</si>
  <si>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</si>
  <si>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</si>
  <si>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</si>
  <si>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</si>
  <si>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</si>
  <si>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</si>
  <si>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</si>
  <si>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</si>
  <si>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</si>
  <si>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</si>
  <si>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</si>
  <si>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</si>
  <si>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</si>
  <si>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</si>
  <si>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</si>
  <si>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</si>
  <si>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</si>
  <si>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</si>
  <si>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</si>
  <si>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</si>
  <si>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</si>
  <si>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</si>
  <si>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</si>
  <si>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</si>
  <si>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</si>
  <si>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</si>
  <si>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</si>
  <si>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</si>
  <si>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</si>
  <si>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</si>
  <si>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</si>
  <si>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</si>
  <si>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</si>
  <si>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</si>
  <si>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</si>
  <si>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</si>
  <si>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</si>
  <si>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</si>
  <si>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</si>
  <si>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</si>
  <si>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</si>
  <si>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</si>
  <si>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</si>
  <si>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</si>
  <si>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</si>
  <si>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</si>
  <si>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</si>
  <si>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</si>
  <si>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</si>
  <si>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</si>
  <si>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</si>
  <si>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</si>
  <si>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</si>
  <si>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</si>
  <si>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</si>
  <si>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</si>
  <si>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</si>
  <si>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</si>
  <si>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</si>
  <si>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</si>
  <si>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</si>
  <si>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</si>
  <si>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</si>
  <si>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</si>
  <si>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</si>
  <si>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</si>
  <si>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</si>
  <si>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</si>
  <si>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</si>
  <si>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</si>
  <si>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</si>
  <si>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</si>
  <si>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</si>
  <si>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</si>
  <si>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</si>
  <si>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</si>
  <si>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</si>
  <si>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</si>
  <si>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</si>
  <si>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</si>
  <si>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</si>
  <si>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</si>
  <si>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</si>
  <si>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</si>
  <si>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</si>
  <si>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</si>
  <si>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</si>
  <si>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</si>
  <si>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</si>
  <si>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</si>
  <si>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</si>
  <si>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</si>
  <si>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</si>
  <si>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</si>
  <si>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</si>
  <si>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</si>
  <si>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</si>
  <si>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</si>
  <si>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</si>
  <si>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</si>
  <si>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</si>
  <si>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</si>
  <si>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</si>
  <si>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</si>
  <si>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</si>
  <si>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</si>
  <si>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</si>
  <si>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</si>
  <si>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</si>
  <si>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</si>
  <si>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</si>
  <si>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</si>
  <si>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</si>
  <si>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</si>
  <si>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</si>
  <si>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</si>
  <si>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</si>
  <si>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</si>
  <si>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</si>
  <si>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</si>
  <si>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</si>
  <si>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</si>
  <si>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</si>
  <si>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</si>
  <si>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</si>
  <si>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</si>
  <si>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</si>
  <si>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</si>
  <si>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</si>
  <si>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</si>
  <si>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</si>
  <si>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</si>
  <si>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</si>
  <si>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</si>
  <si>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</si>
  <si>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</si>
  <si>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</si>
  <si>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</si>
  <si>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</si>
  <si>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</si>
  <si>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</si>
  <si>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</si>
  <si>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</si>
  <si>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</si>
  <si>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</si>
  <si>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</si>
  <si>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</si>
  <si>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</si>
  <si>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</si>
  <si>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</si>
  <si>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</si>
  <si>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</si>
  <si>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</si>
  <si>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</si>
  <si>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</si>
  <si>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</si>
  <si>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</si>
  <si>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</si>
  <si>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</si>
  <si>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</si>
  <si>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</si>
  <si>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</si>
  <si>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</si>
  <si>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</si>
  <si>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</si>
  <si>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</si>
  <si>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</si>
  <si>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</si>
  <si>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</si>
  <si>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</si>
  <si>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</si>
  <si>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</si>
  <si>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</si>
  <si>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</si>
  <si>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</si>
  <si>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</si>
  <si>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</si>
  <si>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</si>
  <si>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</si>
  <si>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</si>
  <si>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</si>
  <si>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</si>
  <si>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</si>
  <si>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</si>
  <si>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</si>
  <si>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</si>
  <si>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</si>
  <si>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</si>
  <si>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</si>
  <si>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</si>
  <si>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</si>
  <si>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</si>
  <si>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</si>
  <si>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</si>
  <si>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</si>
  <si>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</si>
  <si>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</si>
  <si>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</si>
  <si>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</si>
  <si>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</si>
  <si>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</si>
  <si>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</si>
  <si>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</si>
  <si>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</si>
  <si>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</si>
  <si>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</si>
  <si>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</si>
  <si>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</si>
  <si>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</si>
  <si>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</si>
  <si>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</si>
  <si>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</si>
  <si>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</si>
  <si>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</si>
  <si>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</si>
  <si>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</si>
  <si>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</si>
  <si>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</si>
  <si>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</si>
  <si>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</si>
  <si>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</si>
  <si>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</si>
  <si>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</si>
  <si>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</si>
  <si>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</si>
  <si>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</si>
  <si>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</si>
  <si>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</si>
  <si>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</si>
  <si>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</si>
  <si>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</si>
  <si>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</si>
  <si>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</si>
  <si>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</si>
  <si>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</si>
  <si>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</si>
  <si>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</si>
  <si>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</si>
  <si>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</si>
  <si>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</si>
  <si>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</si>
  <si>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</si>
  <si>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</si>
  <si>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</si>
  <si>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</si>
  <si>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</si>
  <si>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</si>
  <si>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</si>
  <si>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</si>
  <si>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</si>
  <si>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</si>
  <si>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</si>
  <si>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</si>
  <si>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</si>
  <si>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</si>
  <si>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</si>
  <si>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</si>
  <si>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</si>
  <si>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</si>
  <si>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</si>
  <si>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</si>
  <si>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</si>
  <si>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</si>
  <si>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</si>
  <si>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</si>
  <si>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</si>
  <si>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</si>
  <si>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</si>
  <si>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</si>
  <si>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</si>
  <si>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</si>
  <si>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</si>
  <si>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</si>
  <si>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</si>
  <si>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</si>
  <si>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</si>
  <si>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</si>
  <si>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</si>
  <si>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</si>
  <si>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</si>
  <si>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</si>
  <si>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</si>
  <si>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</si>
  <si>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</si>
  <si>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</si>
  <si>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</si>
  <si>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</si>
  <si>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</si>
  <si>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</si>
  <si>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</si>
  <si>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</si>
  <si>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</si>
  <si>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</si>
  <si>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</si>
  <si>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</si>
  <si>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</si>
  <si>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</si>
  <si>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</si>
  <si>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</si>
  <si>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</si>
  <si>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</si>
  <si>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</si>
  <si>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</si>
  <si>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</si>
  <si>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</si>
  <si>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</si>
  <si>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</si>
  <si>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</si>
  <si>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</si>
  <si>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</si>
  <si>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</si>
  <si>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</si>
  <si>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</si>
  <si>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</si>
  <si>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</si>
  <si>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</si>
  <si>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</si>
  <si>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</si>
  <si>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</si>
  <si>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</si>
  <si>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</si>
  <si>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</si>
  <si>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</si>
  <si>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</si>
  <si>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</si>
  <si>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</si>
  <si>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</si>
  <si>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</si>
  <si>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</si>
  <si>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</si>
  <si>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</si>
  <si>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</si>
  <si>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</si>
  <si>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</si>
  <si>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</si>
  <si>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</si>
  <si>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</si>
  <si>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</si>
  <si>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</si>
  <si>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</si>
  <si>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</si>
  <si>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</si>
  <si>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</si>
  <si>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</si>
  <si>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</si>
  <si>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</si>
  <si>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</si>
  <si>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</si>
  <si>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</si>
  <si>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</si>
  <si>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</si>
  <si>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</si>
  <si>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</si>
  <si>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</si>
  <si>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</si>
  <si>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</si>
  <si>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</si>
  <si>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</si>
  <si>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</si>
  <si>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</si>
  <si>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</si>
  <si>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</si>
  <si>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</si>
  <si>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</si>
  <si>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</si>
  <si>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</si>
  <si>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</si>
  <si>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</si>
  <si>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</si>
  <si>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</si>
  <si>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</si>
  <si>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</si>
  <si>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</si>
  <si>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</si>
  <si>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</si>
  <si>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</si>
  <si>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</si>
  <si>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</si>
  <si>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</si>
  <si>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</si>
  <si>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</si>
  <si>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</si>
  <si>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</si>
  <si>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</si>
  <si>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</si>
  <si>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</si>
  <si>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</si>
  <si>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</si>
  <si>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</si>
  <si>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</si>
  <si>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</si>
  <si>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</si>
  <si>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</si>
  <si>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</si>
  <si>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</si>
  <si>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</si>
  <si>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</si>
  <si>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</si>
  <si>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</si>
  <si>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</si>
  <si>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</si>
  <si>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</si>
  <si>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</si>
  <si>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</si>
  <si>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</si>
  <si>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</si>
  <si>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</si>
  <si>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</si>
  <si>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</si>
  <si>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</si>
  <si>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</si>
  <si>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</si>
  <si>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</si>
  <si>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</si>
  <si>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</si>
  <si>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</si>
  <si>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</si>
  <si>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</si>
  <si>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</si>
  <si>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</si>
  <si>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</si>
  <si>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</si>
  <si>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</si>
  <si>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</si>
  <si>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</si>
  <si>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</si>
  <si>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</si>
  <si>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</si>
  <si>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</si>
  <si>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</si>
  <si>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</si>
  <si>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</si>
  <si>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</si>
  <si>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</si>
  <si>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</si>
  <si>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</si>
  <si>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</si>
  <si>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</si>
  <si>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</si>
  <si>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</si>
  <si>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</si>
  <si>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</si>
  <si>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</si>
  <si>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</si>
  <si>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</si>
  <si>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</si>
  <si>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</si>
  <si>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</si>
  <si>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</si>
  <si>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</si>
  <si>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</si>
  <si>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</si>
  <si>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</si>
  <si>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</si>
  <si>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</si>
  <si>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</si>
  <si>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</si>
  <si>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</si>
  <si>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</si>
  <si>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</si>
  <si>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</si>
  <si>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</si>
  <si>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</si>
  <si>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</si>
  <si>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</si>
  <si>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</si>
  <si>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</si>
  <si>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</si>
  <si>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</si>
  <si>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</si>
  <si>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</si>
  <si>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</si>
  <si>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</si>
  <si>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</si>
  <si>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</si>
  <si>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</si>
  <si>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</si>
  <si>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</si>
  <si>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</si>
  <si>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</si>
  <si>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</si>
  <si>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</si>
  <si>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</si>
  <si>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</si>
  <si>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</si>
  <si>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</si>
  <si>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</si>
  <si>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</si>
  <si>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</si>
  <si>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</si>
  <si>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</si>
  <si>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</si>
  <si>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</si>
  <si>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</si>
  <si>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</si>
  <si>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</si>
  <si>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</si>
  <si>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</si>
  <si>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</si>
  <si>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</si>
  <si>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</si>
  <si>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</si>
  <si>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</si>
  <si>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</si>
  <si>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</si>
  <si>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</si>
  <si>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</si>
  <si>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</si>
  <si>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</si>
  <si>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</si>
  <si>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</si>
  <si>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</si>
  <si>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</si>
  <si>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</si>
  <si>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</si>
  <si>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</si>
  <si>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</si>
  <si>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</si>
  <si>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</si>
  <si>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</si>
  <si>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</si>
  <si>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</si>
  <si>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</si>
  <si>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</si>
  <si>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</si>
  <si>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</si>
  <si>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</si>
  <si>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</si>
  <si>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</si>
  <si>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</si>
  <si>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</si>
  <si>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</si>
  <si>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</si>
  <si>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</si>
  <si>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</si>
  <si>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</si>
  <si>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</si>
  <si>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</si>
  <si>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</si>
  <si>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</si>
  <si>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</si>
  <si>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</si>
  <si>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</si>
  <si>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</si>
  <si>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</si>
  <si>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</si>
  <si>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</si>
  <si>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</si>
  <si>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</si>
  <si>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</si>
  <si>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</si>
  <si>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</si>
  <si>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</si>
  <si>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</si>
  <si>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</si>
  <si>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</si>
  <si>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</si>
  <si>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</si>
  <si>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</si>
  <si>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</si>
  <si>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</si>
  <si>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</si>
  <si>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</si>
  <si>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</si>
  <si>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</si>
  <si>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</si>
  <si>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</si>
  <si>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</si>
  <si>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</si>
  <si>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</si>
  <si>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</si>
  <si>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</si>
  <si>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</si>
  <si>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</si>
  <si>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</si>
  <si>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</si>
  <si>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</si>
  <si>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</si>
  <si>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</si>
  <si>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</si>
  <si>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</si>
  <si>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</si>
  <si>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</si>
  <si>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</si>
  <si>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</si>
  <si>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</si>
  <si>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</si>
  <si>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</si>
  <si>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</si>
  <si>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</si>
  <si>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</si>
  <si>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</si>
  <si>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</si>
  <si>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</si>
  <si>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</si>
  <si>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</si>
  <si>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</si>
  <si>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</si>
  <si>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</si>
  <si>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</si>
  <si>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</si>
  <si>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</si>
  <si>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</si>
  <si>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</si>
  <si>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</si>
  <si>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</si>
  <si>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</si>
  <si>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</si>
  <si>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</si>
  <si>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</si>
  <si>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</si>
  <si>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</si>
  <si>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</si>
  <si>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</si>
  <si>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</si>
  <si>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</si>
  <si>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</si>
  <si>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</si>
  <si>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</si>
  <si>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</si>
  <si>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</si>
  <si>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</si>
  <si>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</si>
  <si>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</si>
  <si>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</si>
  <si>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</si>
  <si>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</si>
  <si>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</si>
  <si>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</si>
  <si>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</si>
  <si>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</si>
  <si>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</si>
  <si>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</si>
  <si>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</si>
  <si>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</si>
  <si>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</si>
  <si>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</si>
  <si>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</si>
  <si>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</si>
  <si>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</si>
  <si>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</si>
  <si>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</si>
  <si>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</si>
  <si>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</si>
  <si>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</si>
  <si>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</si>
  <si>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</si>
  <si>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</si>
  <si>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</si>
  <si>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</si>
  <si>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</si>
  <si>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</si>
  <si>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</si>
  <si>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</si>
  <si>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</si>
  <si>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</si>
  <si>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</si>
  <si>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</si>
  <si>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</si>
  <si>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</si>
  <si>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</si>
  <si>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</si>
  <si>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</si>
  <si>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</si>
  <si>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</si>
  <si>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</si>
  <si>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</si>
  <si>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</si>
  <si>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</si>
  <si>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</si>
  <si>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</si>
  <si>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</si>
  <si>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</si>
  <si>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</si>
  <si>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</si>
  <si>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</si>
  <si>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</si>
  <si>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</si>
  <si>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</si>
  <si>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</si>
  <si>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</si>
  <si>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</si>
  <si>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</si>
  <si>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</si>
  <si>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</si>
  <si>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</si>
  <si>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</si>
  <si>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</si>
  <si>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</si>
  <si>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</si>
  <si>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</si>
  <si>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</si>
  <si>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</si>
  <si>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</si>
  <si>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</si>
  <si>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</si>
  <si>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</si>
  <si>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</si>
  <si>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</si>
  <si>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</si>
  <si>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</si>
  <si>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</si>
  <si>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</si>
  <si>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</si>
  <si>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</si>
  <si>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</si>
  <si>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</si>
  <si>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</si>
  <si>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</si>
  <si>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</si>
  <si>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</si>
  <si>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</si>
  <si>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</si>
  <si>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</si>
  <si>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</si>
  <si>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</si>
  <si>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</si>
  <si>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</si>
  <si>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</si>
  <si>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</si>
  <si>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</si>
  <si>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</si>
  <si>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</si>
  <si>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</si>
  <si>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</si>
  <si>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</si>
  <si>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</si>
  <si>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</si>
  <si>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</si>
  <si>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</si>
  <si>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</si>
  <si>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</si>
  <si>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</si>
  <si>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</si>
  <si>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</si>
  <si>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</si>
  <si>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</si>
  <si>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</si>
  <si>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</si>
  <si>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</si>
  <si>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</si>
  <si>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</si>
  <si>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</si>
  <si>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</si>
  <si>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</si>
  <si>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</si>
  <si>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</si>
  <si>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</si>
  <si>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</si>
  <si>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</si>
  <si>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</si>
  <si>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</si>
  <si>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</si>
  <si>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</si>
  <si>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</si>
  <si>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</si>
  <si>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</si>
  <si>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</si>
  <si>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</si>
  <si>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</si>
  <si>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</si>
  <si>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</si>
  <si>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</si>
  <si>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</si>
  <si>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</si>
  <si>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</si>
  <si>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</si>
  <si>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</si>
  <si>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</si>
  <si>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</si>
  <si>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</si>
  <si>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</si>
  <si>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</si>
  <si>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</si>
  <si>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</si>
  <si>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</si>
  <si>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</si>
  <si>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</si>
  <si>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</si>
  <si>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</si>
  <si>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</si>
  <si>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</si>
  <si>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</si>
  <si>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</si>
  <si>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</si>
  <si>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</si>
  <si>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</si>
  <si>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</si>
  <si>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</si>
  <si>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</si>
  <si>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</si>
  <si>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</si>
  <si>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</si>
  <si>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</si>
  <si>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</si>
  <si>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</si>
  <si>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</si>
  <si>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</si>
  <si>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</si>
  <si>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</si>
  <si>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</si>
  <si>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</si>
  <si>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</si>
  <si>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</si>
  <si>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</si>
  <si>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</si>
  <si>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</si>
  <si>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</si>
  <si>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</si>
  <si>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</si>
  <si>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</si>
  <si>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</si>
  <si>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</si>
  <si>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</si>
  <si>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</si>
  <si>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</si>
  <si>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</si>
  <si>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</si>
  <si>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</si>
  <si>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</si>
  <si>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</si>
  <si>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</si>
  <si>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</si>
  <si>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</si>
  <si>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</si>
  <si>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</si>
  <si>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</si>
  <si>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</si>
  <si>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</si>
  <si>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</si>
  <si>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</si>
  <si>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</si>
  <si>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</si>
  <si>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</si>
  <si>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</si>
  <si>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</si>
  <si>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</si>
  <si>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</si>
  <si>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</si>
  <si>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</si>
  <si>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</si>
  <si>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</si>
  <si>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</si>
  <si>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</si>
  <si>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</si>
  <si>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</si>
  <si>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</si>
  <si>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</si>
  <si>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</si>
  <si>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</si>
  <si>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</si>
  <si>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</si>
  <si>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</si>
  <si>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</si>
  <si>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</si>
  <si>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</si>
  <si>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</si>
  <si>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</si>
  <si>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</si>
  <si>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</si>
  <si>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</si>
  <si>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</si>
  <si>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</si>
  <si>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</si>
  <si>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</si>
  <si>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</si>
  <si>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</si>
  <si>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</si>
  <si>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</si>
  <si>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</si>
  <si>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</si>
  <si>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</si>
  <si>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</si>
  <si>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</si>
  <si>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</si>
  <si>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</si>
  <si>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</si>
  <si>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</si>
  <si>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</si>
  <si>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</si>
  <si>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</si>
  <si>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</si>
  <si>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</si>
  <si>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</si>
  <si>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</si>
  <si>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</si>
  <si>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</si>
  <si>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</si>
  <si>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</si>
  <si>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</si>
  <si>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</si>
  <si>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</si>
  <si>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</si>
  <si>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</si>
  <si>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</si>
  <si>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</si>
  <si>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</si>
  <si>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</si>
  <si>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</si>
  <si>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</si>
  <si>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</si>
  <si>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</si>
  <si>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</si>
  <si>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</si>
  <si>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</si>
  <si>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</si>
  <si>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</si>
  <si>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</si>
  <si>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</si>
  <si>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</si>
  <si>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</si>
  <si>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</si>
  <si>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</si>
  <si>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</si>
  <si>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</si>
  <si>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</si>
  <si>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</si>
  <si>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</si>
  <si>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</si>
  <si>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</si>
  <si>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</si>
  <si>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</si>
  <si>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</si>
  <si>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</si>
  <si>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</si>
  <si>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</si>
  <si>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</si>
  <si>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</si>
  <si>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</si>
  <si>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</si>
  <si>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</si>
  <si>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</si>
  <si>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</si>
  <si>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</si>
  <si>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</si>
  <si>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</si>
  <si>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</si>
  <si>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</si>
  <si>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</si>
  <si>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</si>
  <si>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</si>
  <si>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</si>
  <si>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</si>
  <si>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</si>
  <si>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</si>
  <si>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</si>
  <si>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</si>
  <si>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</si>
  <si>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</si>
  <si>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</si>
  <si>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</si>
  <si>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</si>
  <si>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</si>
  <si>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</si>
  <si>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</si>
  <si>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</si>
  <si>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</si>
  <si>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</si>
  <si>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</si>
  <si>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</si>
  <si>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</si>
  <si>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</si>
  <si>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</si>
  <si>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</si>
  <si>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</si>
  <si>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</si>
  <si>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</si>
  <si>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</si>
  <si>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</si>
  <si>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</si>
  <si>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</si>
  <si>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</si>
  <si>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</si>
  <si>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</si>
  <si>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</si>
  <si>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</si>
  <si>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</si>
  <si>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</si>
  <si>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</si>
  <si>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</si>
  <si>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</si>
  <si>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</si>
  <si>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</si>
  <si>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</si>
  <si>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</si>
  <si>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</si>
  <si>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</si>
  <si>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</si>
  <si>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</si>
  <si>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</si>
  <si>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</si>
  <si>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</si>
  <si>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</si>
  <si>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</si>
  <si>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</si>
  <si>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</si>
  <si>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</si>
  <si>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</si>
  <si>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</si>
  <si>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</si>
  <si>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</si>
  <si>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</si>
  <si>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</si>
  <si>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</si>
  <si>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</si>
  <si>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</si>
  <si>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</si>
  <si>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</si>
  <si>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</si>
  <si>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</si>
  <si>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</si>
  <si>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</si>
  <si>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</si>
  <si>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</si>
  <si>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</si>
  <si>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</si>
  <si>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</si>
  <si>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</si>
  <si>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</si>
  <si>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</si>
  <si>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</si>
  <si>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</si>
  <si>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</si>
  <si>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</si>
  <si>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</si>
  <si>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</si>
  <si>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</si>
  <si>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</si>
  <si>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</si>
  <si>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</si>
  <si>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</si>
  <si>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</si>
  <si>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</si>
  <si>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</si>
  <si>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</si>
  <si>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</si>
  <si>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</si>
  <si>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</si>
  <si>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</si>
  <si>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</si>
  <si>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</si>
  <si>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</si>
  <si>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</si>
  <si>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</si>
  <si>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</si>
  <si>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</si>
  <si>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</si>
  <si>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</si>
  <si>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</si>
  <si>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</si>
  <si>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</si>
  <si>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</si>
  <si>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</si>
  <si>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</si>
  <si>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</si>
  <si>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</si>
  <si>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</si>
  <si>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</si>
  <si>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</si>
  <si>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</si>
  <si>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</si>
  <si>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</si>
  <si>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</si>
  <si>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</si>
  <si>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</si>
  <si>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</si>
  <si>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</si>
  <si>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</si>
  <si>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</si>
  <si>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</si>
  <si>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</si>
  <si>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</si>
  <si>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</si>
  <si>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</si>
  <si>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</si>
  <si>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</si>
  <si>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</si>
  <si>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</si>
  <si>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</si>
  <si>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</si>
  <si>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</si>
  <si>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</si>
  <si>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</si>
  <si>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</si>
  <si>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</si>
  <si>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</si>
  <si>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</si>
  <si>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</si>
  <si>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</si>
  <si>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</si>
  <si>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</si>
  <si>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</si>
  <si>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</si>
  <si>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</si>
  <si>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</si>
  <si>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</si>
  <si>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</si>
  <si>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</si>
  <si>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</si>
  <si>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</si>
  <si>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</si>
  <si>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</si>
  <si>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</si>
  <si>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</si>
  <si>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</si>
  <si>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</si>
  <si>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</si>
  <si>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</si>
  <si>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</si>
  <si>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</si>
  <si>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</si>
  <si>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</si>
  <si>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</si>
  <si>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</si>
  <si>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</si>
  <si>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</si>
  <si>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</si>
  <si>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</si>
  <si>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</si>
  <si>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</si>
  <si>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</si>
  <si>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</si>
  <si>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</si>
  <si>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</si>
  <si>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</si>
  <si>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</si>
  <si>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</si>
  <si>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</si>
  <si>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</si>
  <si>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</si>
  <si>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</si>
  <si>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</si>
  <si>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</si>
  <si>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</si>
  <si>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</si>
  <si>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</si>
  <si>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</si>
  <si>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</si>
  <si>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</si>
  <si>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</si>
  <si>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</si>
  <si>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</si>
  <si>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</si>
  <si>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</si>
  <si>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</si>
  <si>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</si>
  <si>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</si>
  <si>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</si>
  <si>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</si>
  <si>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</si>
  <si>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</si>
  <si>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</si>
  <si>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</si>
  <si>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</si>
  <si>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</si>
  <si>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</si>
  <si>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</si>
  <si>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</si>
  <si>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</si>
  <si>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</si>
  <si>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</si>
  <si>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</si>
  <si>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</si>
  <si>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</si>
  <si>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</si>
  <si>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</si>
  <si>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</si>
  <si>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</si>
  <si>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</si>
  <si>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</si>
  <si>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</si>
  <si>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</si>
  <si>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</si>
  <si>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</si>
  <si>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</si>
  <si>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</si>
  <si>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</si>
  <si>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</si>
  <si>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</si>
  <si>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</si>
  <si>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</si>
  <si>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</si>
  <si>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</si>
  <si>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</si>
  <si>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</si>
  <si>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</si>
  <si>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</si>
  <si>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</si>
  <si>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</si>
  <si>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</si>
  <si>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</si>
  <si>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</si>
  <si>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</si>
  <si>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</si>
  <si>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</si>
  <si>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</si>
  <si>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</si>
  <si>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</si>
  <si>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</si>
  <si>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</si>
  <si>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</si>
  <si>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</si>
  <si>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</si>
  <si>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</si>
  <si>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</si>
  <si>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</si>
  <si>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</si>
  <si>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</si>
  <si>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</si>
  <si>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</si>
  <si>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</si>
  <si>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</si>
  <si>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</si>
  <si>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</si>
  <si>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</si>
  <si>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</si>
  <si>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</si>
  <si>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</si>
  <si>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</si>
  <si>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</si>
  <si>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</si>
  <si>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</si>
  <si>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</si>
  <si>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</si>
  <si>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</si>
  <si>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</si>
  <si>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</si>
  <si>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</si>
  <si>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</si>
  <si>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</si>
  <si>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</si>
  <si>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</si>
  <si>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</si>
  <si>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</si>
  <si>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</si>
  <si>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</si>
  <si>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</si>
  <si>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</si>
  <si>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</si>
  <si>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</si>
  <si>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</si>
  <si>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</si>
  <si>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</si>
  <si>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</si>
  <si>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</si>
  <si>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</si>
  <si>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</si>
  <si>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</si>
  <si>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</si>
  <si>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</si>
  <si>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</si>
  <si>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</si>
  <si>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</si>
  <si>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</si>
  <si>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</si>
  <si>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</si>
  <si>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</si>
  <si>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</si>
  <si>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</si>
  <si>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</si>
  <si>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</si>
  <si>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</si>
  <si>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</si>
  <si>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</si>
  <si>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</si>
  <si>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</si>
  <si>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</si>
  <si>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</si>
  <si>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</si>
  <si>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</si>
  <si>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</si>
  <si>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</si>
  <si>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</si>
  <si>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</si>
  <si>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</si>
  <si>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</si>
  <si>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</si>
  <si>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</si>
  <si>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</si>
  <si>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</si>
  <si>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</si>
  <si>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</si>
  <si>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</si>
  <si>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</si>
  <si>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</si>
  <si>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</si>
  <si>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</si>
  <si>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</si>
  <si>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</si>
  <si>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</si>
  <si>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</si>
  <si>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</si>
  <si>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</si>
  <si>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</si>
  <si>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</si>
  <si>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</si>
  <si>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</si>
  <si>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</si>
  <si>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</si>
  <si>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</si>
  <si>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</si>
  <si>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</si>
  <si>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</si>
  <si>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</si>
  <si>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</si>
  <si>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</si>
  <si>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</si>
  <si>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</si>
  <si>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</si>
  <si>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</si>
  <si>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</si>
  <si>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</si>
  <si>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</si>
  <si>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</si>
  <si>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</si>
  <si>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</si>
  <si>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</si>
  <si>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</si>
  <si>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</si>
  <si>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</si>
  <si>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</si>
  <si>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</si>
  <si>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</si>
  <si>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</si>
  <si>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</si>
  <si>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</si>
  <si>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</si>
  <si>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</si>
  <si>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</si>
  <si>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</si>
  <si>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</si>
  <si>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</si>
  <si>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</si>
  <si>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</si>
  <si>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</si>
  <si>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</si>
  <si>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</si>
  <si>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</si>
  <si>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</si>
  <si>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</si>
  <si>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</si>
  <si>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</si>
  <si>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</si>
  <si>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</si>
  <si>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</si>
  <si>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</si>
  <si>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</si>
  <si>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</si>
  <si>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</si>
  <si>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</si>
  <si>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</si>
  <si>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</si>
  <si>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</si>
  <si>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</si>
  <si>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</si>
  <si>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</si>
  <si>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</si>
  <si>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</si>
  <si>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</si>
  <si>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</si>
  <si>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</si>
  <si>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</si>
  <si>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</si>
  <si>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</si>
  <si>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</si>
  <si>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</si>
  <si>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</si>
  <si>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</si>
  <si>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</si>
  <si>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</si>
  <si>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</si>
  <si>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</si>
  <si>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</si>
  <si>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</si>
  <si>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</si>
  <si>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</si>
  <si>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</si>
  <si>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</si>
  <si>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</si>
  <si>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</si>
  <si>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</si>
  <si>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</si>
  <si>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</si>
  <si>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</si>
  <si>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</si>
  <si>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</si>
  <si>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</si>
  <si>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</si>
  <si>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</si>
  <si>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</si>
  <si>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</si>
  <si>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</si>
  <si>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</si>
  <si>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</si>
  <si>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</si>
  <si>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</si>
  <si>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</si>
  <si>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</si>
  <si>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</si>
  <si>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</si>
  <si>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</si>
  <si>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</si>
  <si>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</si>
  <si>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</si>
  <si>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</si>
  <si>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</si>
  <si>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</si>
  <si>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</si>
  <si>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</si>
  <si>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</si>
  <si>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</si>
  <si>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</si>
  <si>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</si>
  <si>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</si>
  <si>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</si>
  <si>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</si>
  <si>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</si>
  <si>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</si>
  <si>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</si>
  <si>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</si>
  <si>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</si>
  <si>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</si>
  <si>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</si>
  <si>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</si>
  <si>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</si>
  <si>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</si>
  <si>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</si>
  <si>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</si>
  <si>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</si>
  <si>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</si>
  <si>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</si>
  <si>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</si>
  <si>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</si>
  <si>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</si>
  <si>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</si>
  <si>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</si>
  <si>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</si>
  <si>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</si>
  <si>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</si>
  <si>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</si>
  <si>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</si>
  <si>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</si>
  <si>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</si>
  <si>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</si>
  <si>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</si>
  <si>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</si>
  <si>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</si>
  <si>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</si>
  <si>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</si>
  <si>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</si>
  <si>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</si>
  <si>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</si>
  <si>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</si>
  <si>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</si>
  <si>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</si>
  <si>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</si>
  <si>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</si>
  <si>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</si>
  <si>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</si>
  <si>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</si>
  <si>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</si>
  <si>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</si>
  <si>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</si>
  <si>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</si>
  <si>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</si>
  <si>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</si>
  <si>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</si>
  <si>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</si>
  <si>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</si>
  <si>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</si>
  <si>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</si>
  <si>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</si>
  <si>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</si>
  <si>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</si>
  <si>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</si>
  <si>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</si>
  <si>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</si>
  <si>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</si>
  <si>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</si>
  <si>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</si>
  <si>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</si>
  <si>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</si>
  <si>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</si>
  <si>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</si>
  <si>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</si>
  <si>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</si>
  <si>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</si>
  <si>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</si>
  <si>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</si>
  <si>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</si>
  <si>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</si>
  <si>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</si>
  <si>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</si>
  <si>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</si>
  <si>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</si>
  <si>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</si>
  <si>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</si>
  <si>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</si>
  <si>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</si>
  <si>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</si>
  <si>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</si>
  <si>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</si>
  <si>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</si>
  <si>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</si>
  <si>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</si>
  <si>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</si>
  <si>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</si>
  <si>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</si>
  <si>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</si>
  <si>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</si>
  <si>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</si>
  <si>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</si>
  <si>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</si>
  <si>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</si>
  <si>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</si>
  <si>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</si>
  <si>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</si>
  <si>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</si>
  <si>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</si>
  <si>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</si>
  <si>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</si>
  <si>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</si>
  <si>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</si>
  <si>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</si>
  <si>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</si>
  <si>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</si>
  <si>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</si>
  <si>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</si>
  <si>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</si>
  <si>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</si>
  <si>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</si>
  <si>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</si>
  <si>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</si>
  <si>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</si>
  <si>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</si>
  <si>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</si>
  <si>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</si>
  <si>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</si>
  <si>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</si>
  <si>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</si>
  <si>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</si>
  <si>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</si>
  <si>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</si>
  <si>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</si>
  <si>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</si>
  <si>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</si>
  <si>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</si>
  <si>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</si>
  <si>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</si>
  <si>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</si>
  <si>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</si>
  <si>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</si>
  <si>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</si>
  <si>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</si>
  <si>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</si>
  <si>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</si>
  <si>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</si>
  <si>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</si>
  <si>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</si>
  <si>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</si>
  <si>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</si>
  <si>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</si>
  <si>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</si>
  <si>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</si>
  <si>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</si>
  <si>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</si>
  <si>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</si>
  <si>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</si>
  <si>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</si>
  <si>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</si>
  <si>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</si>
  <si>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</si>
  <si>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</si>
  <si>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</si>
  <si>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</si>
  <si>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</si>
  <si>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</si>
  <si>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</si>
  <si>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</si>
  <si>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</si>
  <si>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</si>
  <si>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</si>
  <si>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</si>
  <si>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</si>
  <si>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</si>
  <si>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</si>
  <si>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</si>
  <si>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</si>
  <si>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</si>
  <si>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</si>
  <si>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</si>
  <si>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</si>
  <si>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</si>
  <si>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</si>
  <si>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</si>
  <si>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</si>
  <si>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</si>
  <si>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</si>
  <si>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</si>
  <si>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</si>
  <si>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</si>
  <si>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</si>
  <si>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</si>
  <si>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</si>
  <si>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</si>
  <si>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</si>
  <si>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</si>
  <si>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</si>
  <si>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</si>
  <si>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</si>
  <si>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</si>
  <si>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</si>
  <si>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</si>
  <si>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</si>
  <si>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</si>
  <si>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</si>
  <si>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</si>
  <si>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</si>
  <si>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</si>
  <si>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</si>
  <si>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</si>
  <si>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</si>
  <si>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</si>
  <si>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</si>
  <si>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</si>
  <si>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</si>
  <si>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</si>
  <si>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</si>
  <si>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</si>
  <si>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</si>
  <si>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</si>
  <si>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</si>
  <si>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</si>
  <si>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</si>
  <si>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</si>
  <si>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</si>
  <si>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</si>
  <si>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</si>
  <si>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</si>
  <si>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</si>
  <si>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</si>
  <si>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</si>
  <si>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</si>
  <si>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</si>
  <si>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</si>
  <si>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</si>
  <si>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</si>
  <si>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</si>
  <si>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</si>
  <si>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</si>
  <si>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</si>
  <si>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</si>
  <si>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</si>
  <si>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</si>
  <si>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</si>
  <si>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</si>
  <si>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</si>
  <si>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</si>
  <si>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</si>
  <si>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</si>
  <si>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</si>
  <si>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</si>
  <si>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</si>
  <si>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</si>
  <si>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</si>
  <si>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</si>
  <si>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</si>
  <si>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</si>
  <si>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</si>
  <si>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</si>
  <si>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</si>
  <si>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</si>
  <si>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</si>
  <si>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</si>
  <si>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</si>
  <si>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</si>
  <si>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</si>
  <si>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</si>
  <si>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</si>
  <si>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</si>
  <si>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</si>
  <si>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</si>
  <si>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</si>
  <si>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</si>
  <si>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</si>
  <si>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</si>
  <si>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</si>
  <si>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</si>
  <si>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</si>
  <si>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</si>
  <si>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</si>
  <si>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</si>
  <si>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</si>
  <si>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</si>
  <si>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</si>
  <si>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</si>
  <si>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</si>
  <si>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</si>
  <si>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</si>
  <si>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</si>
  <si>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</si>
  <si>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</si>
  <si>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</si>
  <si>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</si>
  <si>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</si>
  <si>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</si>
  <si>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</si>
  <si>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</si>
  <si>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</si>
  <si>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</si>
  <si>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</si>
  <si>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</si>
  <si>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</si>
  <si>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</si>
  <si>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</si>
  <si>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</si>
  <si>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</si>
  <si>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</si>
  <si>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</si>
  <si>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</si>
  <si>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</si>
  <si>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</si>
  <si>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</si>
  <si>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</si>
  <si>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</si>
  <si>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</si>
  <si>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</si>
  <si>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</si>
  <si>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</si>
  <si>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</si>
  <si>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</si>
  <si>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</si>
  <si>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</si>
  <si>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</si>
  <si>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</si>
  <si>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</si>
  <si>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</si>
  <si>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</si>
  <si>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</si>
  <si>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</si>
  <si>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</si>
  <si>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</si>
  <si>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</si>
  <si>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</si>
  <si>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</si>
  <si>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</si>
  <si>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</si>
  <si>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</si>
  <si>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</si>
  <si>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</si>
  <si>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</si>
  <si>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</si>
  <si>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</si>
  <si>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</si>
  <si>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</si>
  <si>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</si>
  <si>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</si>
  <si>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</si>
  <si>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</si>
  <si>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</si>
  <si>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</si>
  <si>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</si>
  <si>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</si>
  <si>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</si>
  <si>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</si>
  <si>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</si>
  <si>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</si>
  <si>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</si>
  <si>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</si>
  <si>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</si>
  <si>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</si>
  <si>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</si>
  <si>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</si>
  <si>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</si>
  <si>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</si>
  <si>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</si>
  <si>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</si>
  <si>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</si>
  <si>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</si>
  <si>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</si>
  <si>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</si>
  <si>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</si>
  <si>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</si>
  <si>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</si>
  <si>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</si>
  <si>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</si>
  <si>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</si>
  <si>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</si>
  <si>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</si>
  <si>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</si>
  <si>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</si>
  <si>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</si>
  <si>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</si>
  <si>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</si>
  <si>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</si>
  <si>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</si>
  <si>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</si>
  <si>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</si>
  <si>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</si>
  <si>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</si>
  <si>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</si>
  <si>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</si>
  <si>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</si>
  <si>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</si>
  <si>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</si>
  <si>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</si>
  <si>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</si>
  <si>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</si>
  <si>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</si>
  <si>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</si>
  <si>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</si>
  <si>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</si>
  <si>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</si>
  <si>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</si>
  <si>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</si>
  <si>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</si>
  <si>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</si>
  <si>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</si>
  <si>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</si>
  <si>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</si>
  <si>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</si>
  <si>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</si>
  <si>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</si>
  <si>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</si>
  <si>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</si>
  <si>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</si>
  <si>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</si>
  <si>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</si>
  <si>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</si>
  <si>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</si>
  <si>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</si>
  <si>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</si>
  <si>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</si>
  <si>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</si>
  <si>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</si>
  <si>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</si>
  <si>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</si>
  <si>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</si>
  <si>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</si>
  <si>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</si>
  <si>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</si>
  <si>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</si>
  <si>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</si>
  <si>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</si>
  <si>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</si>
  <si>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</si>
  <si>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</si>
  <si>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</si>
  <si>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</si>
  <si>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</si>
  <si>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</si>
  <si>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</si>
  <si>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</si>
  <si>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</si>
  <si>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</si>
  <si>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</si>
  <si>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</si>
  <si>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</si>
  <si>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</si>
  <si>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</si>
  <si>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</si>
  <si>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</si>
  <si>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</si>
  <si>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</si>
  <si>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</si>
  <si>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</si>
  <si>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</si>
  <si>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</si>
  <si>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</si>
  <si>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</si>
  <si>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</si>
  <si>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</si>
  <si>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</si>
  <si>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</si>
  <si>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</si>
  <si>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</si>
  <si>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</si>
  <si>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</si>
  <si>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</si>
  <si>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</si>
  <si>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</si>
  <si>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</si>
  <si>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</si>
  <si>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</si>
  <si>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</si>
  <si>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</si>
  <si>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</si>
  <si>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</si>
  <si>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</si>
  <si>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</si>
  <si>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</si>
  <si>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</si>
  <si>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</si>
  <si>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</si>
  <si>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</si>
  <si>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</si>
  <si>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</si>
  <si>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</si>
  <si>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</si>
  <si>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</si>
  <si>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</si>
  <si>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</si>
  <si>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</si>
  <si>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</si>
  <si>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</si>
  <si>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</si>
  <si>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</si>
  <si>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</si>
  <si>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</si>
  <si>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</si>
  <si>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</si>
  <si>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</si>
  <si>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</si>
  <si>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</si>
  <si>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</si>
  <si>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</si>
  <si>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</si>
  <si>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</si>
  <si>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</si>
  <si>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</si>
  <si>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</si>
  <si>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</si>
  <si>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</si>
  <si>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</si>
  <si>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</si>
  <si>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</si>
  <si>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</si>
  <si>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</si>
  <si>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</si>
  <si>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</si>
  <si>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</si>
  <si>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</si>
  <si>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</si>
  <si>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</si>
  <si>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</si>
  <si>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</si>
  <si>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</si>
  <si>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</si>
  <si>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</si>
  <si>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</si>
  <si>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</si>
  <si>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</si>
  <si>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</si>
  <si>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</si>
  <si>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</si>
  <si>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</si>
  <si>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</si>
  <si>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</si>
  <si>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</si>
  <si>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</si>
  <si>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</si>
  <si>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</si>
  <si>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</si>
  <si>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</si>
  <si>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</si>
  <si>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</si>
  <si>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</si>
  <si>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</si>
  <si>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</si>
  <si>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</si>
  <si>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</si>
  <si>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</si>
  <si>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</si>
  <si>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</si>
  <si>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</si>
  <si>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</si>
  <si>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</si>
  <si>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</si>
  <si>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</si>
  <si>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</si>
  <si>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</si>
  <si>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</si>
  <si>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</si>
  <si>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</si>
  <si>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</si>
  <si>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</si>
  <si>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</si>
  <si>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</si>
  <si>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</si>
  <si>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</si>
  <si>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</si>
  <si>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</si>
  <si>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</si>
  <si>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</si>
  <si>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</si>
  <si>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</si>
  <si>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</si>
  <si>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</si>
  <si>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</si>
  <si>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</si>
  <si>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</si>
  <si>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</si>
  <si>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</si>
  <si>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</si>
  <si>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</si>
  <si>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</si>
  <si>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</si>
  <si>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</si>
  <si>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</si>
  <si>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</si>
  <si>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</si>
  <si>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</si>
  <si>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</si>
  <si>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</si>
  <si>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</si>
  <si>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</si>
  <si>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</si>
  <si>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</si>
  <si>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</si>
  <si>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</si>
  <si>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</si>
  <si>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</si>
  <si>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</si>
  <si>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</si>
  <si>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</si>
  <si>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</si>
  <si>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</si>
  <si>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</si>
  <si>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</si>
  <si>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</si>
  <si>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</si>
  <si>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</si>
  <si>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</si>
  <si>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</si>
  <si>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</si>
  <si>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</si>
  <si>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</si>
  <si>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</si>
  <si>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</si>
  <si>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</si>
  <si>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</si>
  <si>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</si>
  <si>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</si>
  <si>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</si>
  <si>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</si>
  <si>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</si>
  <si>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</si>
  <si>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</si>
  <si>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</si>
  <si>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</si>
  <si>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</si>
  <si>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</si>
  <si>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</si>
  <si>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</si>
  <si>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</si>
  <si>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</si>
  <si>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</si>
  <si>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</si>
  <si>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</si>
  <si>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</si>
  <si>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</si>
  <si>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</si>
  <si>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</si>
  <si>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</si>
  <si>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</si>
  <si>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</si>
  <si>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</si>
  <si>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</si>
  <si>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</si>
  <si>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</si>
  <si>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</si>
  <si>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</si>
  <si>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</si>
  <si>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</si>
  <si>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</si>
  <si>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</si>
  <si>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</si>
  <si>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</si>
  <si>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</si>
  <si>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</si>
  <si>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</si>
  <si>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</si>
  <si>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</si>
  <si>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</si>
  <si>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</si>
  <si>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</si>
  <si>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</si>
  <si>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</si>
  <si>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</si>
  <si>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</si>
  <si>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</si>
  <si>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</si>
  <si>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</si>
  <si>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</si>
  <si>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</si>
  <si>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</si>
  <si>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</si>
  <si>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</si>
  <si>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</si>
  <si>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</si>
  <si>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</si>
  <si>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</si>
  <si>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</si>
  <si>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</si>
  <si>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</si>
  <si>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</si>
  <si>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</si>
  <si>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</si>
  <si>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</si>
  <si>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</si>
  <si>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</si>
  <si>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</si>
  <si>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</si>
  <si>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</si>
  <si>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</si>
  <si>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</si>
  <si>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</si>
  <si>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</si>
  <si>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</si>
  <si>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</si>
  <si>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</si>
  <si>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</si>
  <si>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</si>
  <si>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</si>
  <si>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</si>
  <si>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</si>
  <si>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</si>
  <si>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</si>
  <si>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</si>
  <si>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</si>
  <si>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</si>
  <si>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</si>
  <si>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</si>
  <si>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</si>
  <si>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</si>
  <si>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</si>
  <si>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</si>
  <si>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</si>
  <si>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</si>
  <si>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</si>
  <si>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</si>
  <si>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</si>
  <si>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</si>
  <si>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</si>
  <si>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</si>
  <si>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</si>
  <si>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</si>
  <si>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</si>
  <si>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</si>
  <si>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</si>
  <si>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</si>
  <si>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</si>
  <si>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</si>
  <si>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</si>
  <si>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</si>
  <si>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</si>
  <si>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</si>
  <si>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</si>
  <si>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</si>
  <si>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</si>
  <si>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</si>
  <si>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</si>
  <si>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</si>
  <si>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</si>
  <si>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</si>
  <si>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</si>
  <si>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</si>
  <si>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</si>
  <si>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</si>
  <si>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</si>
  <si>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</si>
  <si>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</si>
  <si>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</si>
  <si>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</si>
  <si>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</si>
  <si>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</si>
  <si>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</si>
  <si>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</si>
  <si>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</si>
  <si>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</si>
  <si>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</si>
  <si>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</si>
  <si>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</si>
  <si>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</si>
  <si>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</si>
  <si>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</si>
  <si>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</si>
  <si>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</si>
  <si>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</si>
  <si>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</si>
  <si>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</si>
  <si>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</si>
  <si>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</si>
  <si>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</si>
  <si>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</si>
  <si>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</si>
  <si>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</si>
  <si>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</si>
  <si>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</si>
  <si>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</si>
  <si>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</si>
  <si>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</si>
  <si>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</si>
  <si>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</si>
  <si>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</si>
  <si>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</si>
  <si>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</si>
  <si>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</si>
  <si>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</si>
  <si>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</si>
  <si>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</si>
  <si>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</si>
  <si>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</si>
  <si>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</si>
  <si>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</si>
  <si>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</si>
  <si>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</si>
  <si>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</si>
  <si>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</si>
  <si>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</si>
  <si>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</si>
  <si>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</si>
  <si>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</si>
  <si>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</si>
  <si>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</si>
  <si>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</si>
  <si>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</si>
  <si>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</si>
  <si>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</si>
  <si>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</si>
  <si>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</si>
  <si>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</si>
  <si>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</si>
  <si>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</si>
  <si>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</si>
  <si>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</si>
  <si>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</si>
  <si>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</si>
  <si>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</si>
  <si>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</si>
  <si>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</si>
  <si>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</si>
  <si>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</si>
  <si>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</si>
  <si>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</si>
  <si>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</si>
  <si>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</si>
  <si>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</si>
  <si>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</si>
  <si>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</si>
  <si>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</si>
  <si>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</si>
  <si>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</si>
  <si>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</si>
  <si>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</si>
  <si>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</si>
  <si>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</si>
  <si>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</si>
  <si>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</si>
  <si>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</si>
  <si>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</si>
  <si>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</si>
  <si>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</si>
  <si>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</si>
  <si>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</si>
  <si>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</si>
  <si>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</si>
  <si>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</si>
  <si>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</si>
  <si>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</si>
  <si>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</si>
  <si>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</si>
  <si>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</si>
  <si>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</si>
  <si>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</si>
  <si>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</si>
  <si>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</si>
  <si>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</si>
  <si>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</si>
  <si>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</si>
  <si>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</si>
  <si>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</si>
  <si>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</si>
  <si>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</si>
  <si>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</si>
  <si>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</si>
  <si>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</si>
  <si>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</si>
  <si>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</si>
  <si>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</si>
  <si>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</si>
  <si>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</si>
  <si>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</si>
  <si>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</si>
  <si>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</si>
  <si>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</si>
  <si>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</si>
  <si>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</si>
  <si>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</si>
  <si>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</si>
  <si>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</si>
  <si>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</si>
  <si>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</si>
  <si>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</si>
  <si>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</si>
  <si>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</si>
  <si>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</si>
  <si>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</si>
  <si>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</si>
  <si>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</si>
  <si>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</si>
  <si>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</si>
  <si>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</si>
  <si>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</si>
  <si>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</si>
  <si>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</si>
  <si>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</si>
  <si>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</si>
  <si>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</si>
  <si>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</si>
  <si>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</si>
  <si>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</si>
  <si>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</si>
  <si>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</si>
  <si>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</si>
  <si>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</si>
  <si>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</si>
  <si>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</si>
  <si>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</si>
  <si>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</si>
  <si>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</si>
  <si>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</si>
  <si>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</si>
  <si>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</si>
  <si>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</si>
  <si>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</si>
  <si>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</si>
  <si>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</si>
  <si>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</si>
  <si>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</si>
  <si>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</si>
  <si>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</si>
  <si>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</si>
  <si>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</si>
  <si>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</si>
  <si>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</si>
  <si>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</si>
  <si>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</si>
  <si>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</si>
  <si>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</si>
  <si>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</si>
  <si>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</si>
  <si>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</si>
  <si>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</si>
  <si>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</si>
  <si>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</si>
  <si>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</si>
  <si>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</si>
  <si>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</si>
  <si>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</si>
  <si>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</si>
  <si>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</si>
  <si>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</si>
  <si>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</si>
  <si>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</si>
  <si>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</si>
  <si>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</si>
  <si>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</si>
  <si>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</si>
  <si>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</si>
  <si>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</si>
  <si>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</si>
  <si>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</si>
  <si>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</si>
  <si>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</si>
  <si>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</si>
  <si>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</si>
  <si>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</si>
  <si>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</si>
  <si>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</si>
  <si>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</si>
  <si>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</si>
  <si>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</si>
  <si>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</si>
  <si>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</si>
  <si>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</si>
  <si>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</si>
  <si>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</si>
  <si>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</si>
  <si>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</si>
  <si>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</si>
  <si>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</si>
  <si>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</si>
  <si>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</si>
  <si>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</si>
  <si>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</si>
  <si>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</si>
  <si>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</si>
  <si>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</si>
  <si>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</si>
  <si>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</si>
  <si>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</si>
  <si>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</si>
  <si>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</si>
  <si>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</si>
  <si>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</si>
  <si>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</si>
  <si>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</si>
  <si>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</si>
  <si>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</si>
  <si>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</si>
  <si>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</si>
  <si>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</si>
  <si>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</si>
  <si>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</si>
  <si>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</si>
  <si>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</si>
  <si>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</si>
  <si>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</si>
  <si>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</si>
  <si>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</si>
  <si>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</si>
  <si>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</si>
  <si>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</si>
  <si>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</si>
  <si>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</si>
  <si>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</si>
  <si>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</si>
  <si>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</si>
  <si>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</si>
  <si>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</si>
  <si>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</si>
  <si>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</si>
  <si>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</si>
  <si>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</si>
  <si>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</si>
  <si>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</si>
  <si>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</si>
  <si>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</si>
  <si>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</si>
  <si>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</si>
  <si>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</si>
  <si>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</si>
  <si>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</si>
  <si>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</si>
  <si>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</si>
  <si>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</si>
  <si>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</si>
  <si>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</si>
  <si>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</si>
  <si>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</si>
  <si>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</si>
  <si>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</si>
  <si>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</si>
  <si>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</si>
  <si>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</si>
  <si>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</si>
  <si>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</si>
  <si>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</si>
  <si>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</si>
  <si>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</si>
  <si>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</si>
  <si>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</si>
  <si>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</si>
  <si>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</si>
  <si>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</si>
  <si>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</si>
  <si>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</si>
  <si>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</si>
  <si>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</si>
  <si>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</si>
  <si>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</si>
  <si>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</si>
  <si>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</si>
  <si>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</si>
  <si>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</si>
  <si>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</si>
  <si>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</si>
  <si>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</si>
  <si>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</si>
  <si>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</si>
  <si>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</si>
  <si>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</si>
  <si>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</si>
  <si>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</si>
  <si>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</si>
  <si>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</si>
  <si>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</si>
  <si>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</si>
  <si>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</si>
  <si>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</si>
  <si>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</si>
  <si>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</si>
  <si>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</si>
  <si>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</si>
  <si>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</si>
  <si>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</si>
  <si>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</si>
  <si>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</si>
  <si>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</si>
  <si>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</si>
  <si>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</si>
  <si>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</si>
  <si>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</si>
  <si>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</si>
  <si>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</si>
  <si>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</si>
  <si>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</si>
  <si>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</si>
  <si>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</si>
  <si>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</si>
  <si>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</si>
  <si>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</si>
  <si>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</si>
  <si>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</si>
  <si>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</si>
  <si>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</si>
  <si>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</si>
  <si>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</si>
  <si>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</si>
  <si>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</si>
  <si>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</si>
  <si>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</si>
  <si>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</si>
  <si>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</si>
  <si>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</si>
  <si>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</si>
  <si>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</si>
  <si>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</si>
  <si>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</si>
  <si>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</si>
  <si>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</si>
  <si>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</si>
  <si>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</si>
  <si>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</si>
  <si>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</si>
  <si>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</si>
  <si>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</si>
  <si>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</si>
  <si>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</si>
  <si>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</si>
  <si>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</si>
  <si>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</si>
  <si>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</si>
  <si>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</si>
  <si>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</si>
  <si>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</si>
  <si>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</si>
  <si>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</si>
  <si>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</si>
  <si>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</si>
  <si>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</si>
  <si>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</si>
  <si>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</si>
  <si>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</si>
  <si>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</si>
  <si>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</si>
  <si>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</si>
  <si>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</si>
  <si>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</si>
  <si>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</si>
  <si>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</si>
  <si>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</si>
  <si>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</si>
  <si>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</si>
  <si>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</si>
  <si>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</si>
  <si>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</si>
  <si>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</si>
  <si>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</si>
  <si>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</si>
  <si>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</si>
  <si>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</si>
  <si>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</si>
  <si>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</si>
  <si>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</si>
  <si>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</si>
  <si>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</si>
  <si>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</si>
  <si>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</si>
  <si>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</si>
  <si>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</si>
  <si>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</si>
  <si>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</si>
  <si>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</si>
  <si>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</si>
  <si>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</si>
  <si>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</si>
  <si>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</si>
  <si>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</si>
  <si>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</si>
  <si>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</si>
  <si>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</si>
  <si>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</si>
  <si>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</si>
  <si>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</si>
  <si>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</si>
  <si>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</si>
  <si>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</si>
  <si>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</si>
  <si>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</si>
  <si>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</si>
  <si>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</si>
  <si>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</si>
  <si>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</si>
  <si>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</si>
  <si>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</si>
  <si>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</si>
  <si>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</si>
  <si>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</si>
  <si>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</si>
  <si>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</si>
  <si>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</si>
  <si>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</si>
  <si>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</si>
  <si>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</si>
  <si>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</si>
  <si>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</si>
  <si>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</si>
  <si>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</si>
  <si>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</si>
  <si>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</si>
  <si>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</si>
  <si>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</si>
  <si>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</si>
  <si>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</si>
  <si>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</si>
  <si>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</si>
  <si>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</si>
  <si>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</si>
  <si>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</si>
  <si>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</si>
  <si>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</si>
  <si>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</si>
  <si>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</si>
  <si>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</si>
  <si>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</si>
  <si>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</si>
  <si>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</si>
  <si>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</si>
  <si>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</si>
  <si>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</si>
  <si>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</si>
  <si>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</si>
  <si>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</si>
  <si>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</si>
  <si>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</si>
  <si>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</si>
  <si>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</si>
  <si>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</si>
  <si>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</si>
  <si>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</si>
  <si>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</si>
  <si>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</si>
  <si>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</si>
  <si>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</si>
  <si>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</si>
  <si>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</si>
  <si>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</si>
  <si>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</si>
  <si>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</si>
  <si>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</si>
  <si>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</si>
  <si>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</si>
  <si>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</si>
  <si>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</si>
  <si>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</si>
  <si>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</si>
  <si>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</si>
  <si>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</si>
  <si>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</si>
  <si>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</si>
  <si>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</si>
  <si>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</si>
  <si>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</si>
  <si>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</si>
  <si>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</si>
  <si>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</si>
  <si>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</si>
  <si>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PCM-20251007-00001752</t>
  </si>
  <si>
    <t xml:space="preserve">ETA 40 min </t>
  </si>
  <si>
    <t xml:space="preserve"> PCM-20250215-00000830 </t>
  </si>
  <si>
    <t>LTE site still down and  site located in aramco area access issue need special permission</t>
  </si>
  <si>
    <t xml:space="preserve"> PCM-20251006-00001914 </t>
  </si>
  <si>
    <t>Flood cut the road, access road issue</t>
  </si>
  <si>
    <t xml:space="preserve"> PCM-20251007-00001750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</si>
  <si>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</si>
  <si>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</si>
  <si>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</si>
  <si>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</si>
  <si>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</si>
  <si>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</si>
  <si>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</si>
  <si>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</si>
  <si>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</si>
  <si>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</si>
  <si>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PCM-20251007-00001513</t>
  </si>
  <si>
    <t>down again since 2025-10-07 14:55:42 //  at site TS</t>
  </si>
  <si>
    <t>TT-20251007-01557 // NA</t>
  </si>
  <si>
    <t>team will check after AHM0126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</si>
</sst>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7" totalsRowShown="0" headerRowDxfId="157" dataDxfId="156" headerRowBorderDxfId="154" tableBorderDxfId="155" totalsRowBorderDxfId="153">
  <autoFilter ref="A1:CJ2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6" totalsRowShown="0" headerRowDxfId="48" dataDxfId="47" headerRowBorderDxfId="45" tableBorderDxfId="46" totalsRowBorderDxfId="44">
  <autoFilter ref="A1:L4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2" totalsRowShown="0" headerRowDxfId="31" dataDxfId="30" headerRowBorderDxfId="28" tableBorderDxfId="29">
  <autoFilter ref="A1:L1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8" totalsRowShown="0" headerRowDxfId="15" dataDxfId="14" headerRowBorderDxfId="12" tableBorderDxfId="13">
  <autoFilter ref="A1:L24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workbookViewId="0">
      <selection activeCell="E4" sqref="E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274.75153611110727</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45937.699961805556</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45937.699961805556</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45937.699961805556</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45937.699961805556</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45937.699961805556</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45937.699961805556</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45937.699961805556</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45937.699961805556</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45937.699961805556</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45937.699961805556</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45937.699961805556</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45937.699961805556</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45937.699961805556</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45937.699961805556</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45937.699961805556</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45937.699961805556</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45937.699961805556</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45937.699961805556</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45937.699961805556</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45937.699961805556</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45937.699961805556</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45937.699961805556</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45937.699961805556</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45937.699961805556</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45937.699961805556</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45937.699961805556</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45937.699961805556</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45937.699961805556</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45937.699961805556</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45937.699961805556</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45937.699961805556</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45937.699961805556</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45937.699961805556</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45937.699961805556</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45937.699961805556</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45937.699961805556</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45937.699961805556</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45937.699961805556</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45937.699961805556</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45937.699961805556</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45937.699961805556</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45937.699961805556</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45937.699961805556</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45937.699961805556</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45937.699961805556</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45937.699961805556</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45937.699961805556</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45937.699961805556</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45937.699961805556</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45937.699961805556</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45937.699961805556</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45937.699961805556</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45937.699961805556</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45937.699961805556</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45937.699961805556</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45937.699961805556</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45937.699961805556</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45937.699961805556</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45937.699961805556</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45937.699961805556</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45937.699961805556</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45937.699961805556</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45937.699961805556</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45937.699961805556</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45937.699961805556</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45937.699961805556</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45937.699961805556</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45937.699961805556</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45937.699961805556</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45937.699961805556</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45937.699961805556</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45937.699961805556</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45937.699961805556</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45937.699961805556</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45937.699961805556</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45937.699961805556</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45937.699961805556</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45937.699961805556</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45937.699961805556</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45937.699961805556</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45937.699961805556</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45937.699961805556</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45937.699961805556</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45937.699961805556</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0AEE31EC-77EC-4EE9-85DE-1FDE5693B8AA}"/>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7"/>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130.97287870370201</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112.70012407407194</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2</v>
      </c>
      <c r="D5" s="18" t="s">
        <v>22380</v>
      </c>
      <c r="E5" s="123" t="s">
        <v>38964</v>
      </c>
      <c r="F5" s="124">
        <v>45937.679745370369</v>
      </c>
      <c r="G5" s="125">
        <f ca="1">IFERROR(NOW()-F5,"-")</f>
        <v>2.0216435186739545E-2</v>
      </c>
      <c r="H5" s="124">
        <v>45937.672106481485</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45937.699961805556</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45937.699961805556</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45937.699961805556</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45937.699961805556</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45937.699961805556</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45937.699961805556</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45937.699961805556</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45937.699961805556</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45937.699961805556</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45937.699961805556</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45937.699961805556</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45937.699961805556</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45937.699961805556</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45937.699961805556</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45937.699961805556</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45937.699961805556</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45937.699961805556</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45937.699961805556</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45937.699961805556</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45937.699961805556</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45937.699961805556</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45937.699961805556</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45937.699961805556</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45937.699961805556</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45937.699961805556</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45937.699961805556</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45937.699961805556</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45937.699961805556</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45937.699961805556</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45937.699961805556</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45937.699961805556</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45937.699961805556</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45937.699961805556</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45937.699961805556</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45937.699961805556</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45937.699961805556</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45937.699961805556</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45937.699961805556</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45937.699961805556</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45937.699961805556</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45937.699961805556</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45937.699961805556</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45937.699961805556</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45937.699961805556</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45937.699961805556</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45937.699961805556</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45937.699961805556</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45937.699961805556</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45937.699961805556</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45937.699961805556</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45937.699961805556</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45937.699961805556</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45937.699961805556</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45937.699961805556</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45937.699961805556</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45937.699961805556</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45937.699961805556</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45937.699961805556</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45937.699961805556</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45937.699961805556</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45937.699961805556</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45937.699961805556</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45937.699961805556</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45937.699961805556</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45937.699961805556</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45937.699961805556</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45937.699961805556</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45937.699961805556</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45937.699961805556</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45937.699961805556</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45937.699961805556</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45937.699961805556</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45937.699961805556</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45937.699961805556</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45937.699961805556</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45937.699961805556</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45937.699961805556</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45937.699961805556</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45937.699961805556</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45937.699961805556</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45937.699961805556</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45937.699961805556</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45937.699961805556</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45937.699961805556</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45937.699961805556</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45937.699961805556</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45937.699961805556</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45937.699961805556</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45937.699961805556</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45937.699961805556</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45937.699961805556</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45937.699961805556</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45937.699961805556</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45937.699961805556</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45937.699961805556</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45937.699961805556</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45937.699961805556</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45937.699961805556</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45937.699961805556</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45937.699961805556</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45937.699961805556</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45937.699961805556</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45937.699961805556</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45937.699961805556</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45937.699961805556</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45937.699961805556</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45937.699961805556</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45937.699961805556</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45937.699961805556</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45937.699961805556</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45937.699961805556</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45937.699961805556</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45937.699961805556</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45937.699961805556</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45937.699961805556</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45937.699961805556</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45937.699961805556</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45937.699961805556</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45937.699961805556</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45937.699961805556</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45937.699961805556</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45937.699961805556</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45937.699961805556</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45937.699961805556</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45937.699961805556</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45937.699961805556</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45937.699961805556</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45937.699961805556</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45937.699961805556</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45937.699961805556</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45937.699961805556</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45937.699961805556</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45937.699961805556</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45937.699961805556</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45937.699961805556</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45937.699961805556</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45937.699961805556</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45937.699961805556</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45937.699961805556</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45937.699961805556</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45937.699961805556</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45937.699961805556</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45937.699961805556</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45937.699961805556</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45937.699961805556</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45937.699961805556</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45937.699961805556</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45937.699961805556</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45937.699961805556</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45937.699961805556</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45937.699961805556</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45937.699961805556</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45937.699961805556</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45937.699961805556</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45937.699961805556</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45937.699961805556</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45937.699961805556</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45937.699961805556</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45937.699961805556</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45937.699961805556</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45937.699961805556</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45937.699961805556</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45937.699961805556</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45937.699961805556</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45937.699961805556</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45937.699961805556</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45937.699961805556</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45937.699961805556</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45937.699961805556</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45937.699961805556</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45937.699961805556</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45937.699961805556</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45937.699961805556</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45937.699961805556</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45937.699961805556</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45937.699961805556</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45937.699961805556</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45937.699961805556</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45937.699961805556</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45937.699961805556</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45937.699961805556</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45937.699961805556</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45937.699961805556</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45937.699961805556</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45937.699961805556</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45937.699961805556</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45937.699961805556</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45937.699961805556</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45937.699961805556</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45937.699961805556</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45937.699961805556</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45937.699961805556</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45937.699961805556</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45937.699961805556</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45937.699961805556</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45937.699961805556</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45937.699961805556</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45937.699961805556</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45937.699961805556</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45937.699961805556</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45937.699961805556</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45937.699961805556</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45937.699961805556</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45937.699961805556</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45937.699961805556</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45937.699961805556</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45937.699961805556</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45937.699961805556</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45937.699961805556</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45937.699961805556</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45937.699961805556</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45937.699961805556</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45937.699961805556</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45937.699961805556</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45937.699961805556</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45937.699961805556</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45937.699961805556</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45937.699961805556</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45937.699961805556</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45937.699961805556</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45937.699961805556</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45937.699961805556</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45937.699961805556</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45937.699961805556</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45937.699961805556</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45937.699961805556</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45937.699961805556</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45937.699961805556</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45937.699961805556</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45937.699961805556</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45937.699961805556</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45937.699961805556</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sheetData>
  <dataValidations count="2">
    <dataValidation allowBlank="1" showInputMessage="1" showErrorMessage="1" sqref="E1" xr:uid="{4D935161-CDD3-4592-B877-3FB59C99E142}"/>
    <dataValidation type="list" allowBlank="1" showInputMessage="1" showErrorMessage="1" sqref="E3:E2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45937.699962037033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45937.699962037033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45937.699962037033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45937.699962037033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45937.699962037033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45937.699962037033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45937.699962037033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45937.699962037033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45937.699962037033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45937.699962037033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45937.699962037033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45937.699962037033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45937.699962037033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45937.699962037033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45937.699962037033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45937.699962037033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45937.699962037033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45937.699962037033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45937.699962037033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45937.699962037033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45937.699962037033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45937.699962037033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45937.699962037033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45937.699962037033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45937.699962037033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45937.699962037033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45937.699962037033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45937.699962037033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45937.699962037033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45937.699962037033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45937.699962037033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45937.699962037033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45937.699962037033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45937.699962037033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45937.699962037033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45937.699962037033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45937.699962037033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45937.699962037033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45937.699962037033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45937.699962037033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45937.699962037033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45937.699962037033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45937.699962037033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45937.699962037033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45937.699962037033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45937.699962037033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45937.699962037033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45937.699962037033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45937.699962037033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45937.699962037033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45937.699962037033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45937.699962037033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45937.699962037033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45937.699962037033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45937.699962037033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45937.699962037033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45937.699962037033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45937.699962037033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45937.699962037033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45937.699962037033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45937.699962037033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45937.699962037033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45937.699962037033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45937.699962037033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45937.699962037033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45937.699962037033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45937.699962037033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45937.699962037033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45937.699962037033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45937.699962037033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45937.699962037033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45937.699962037033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45937.699962037033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45937.699962037033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45937.699962037033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45937.699962037033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45937.699962037033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45937.699962037033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45937.699962037033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45937.699962037033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45937.699962037033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45937.699962037033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45937.699962037033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45937.699962037033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45937.699962037033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45937.699962037033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45937.699962037033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45937.699962037033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45937.699962037033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45937.699962037033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45937.699962037033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45937.699962037033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45937.699962037033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45937.699962037033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45937.699962037033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45937.699962037033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45937.699962037033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45937.699962037033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45937.699962037033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45937.699962037033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45937.699962037033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45937.699962037033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45937.699962037033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45937.699962037033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45937.699962037033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45937.699962037033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45937.699962037033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45937.699962037033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45937.699962037033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45937.699962037033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45937.699962037033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45937.699962037033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45937.699962037033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45937.699962037033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45937.699962037033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45937.699962037033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45937.699962037033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45937.699962037033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45937.699962037033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45937.699962037033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45937.699962037033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45937.699962037033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45937.699962037033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45937.699962037033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45937.699962037033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45937.699962037033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45937.699962037033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45937.699962037033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45937.699962037033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45937.699962037033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45937.699962037033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45937.699962037033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45937.699962037033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45937.699962037033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45937.699962037033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45937.699962037033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45937.699962037033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45937.699962037033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45937.699962037033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45937.699962037033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45937.699962037033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45937.699962037033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45937.699962037033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45937.699962037033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45937.699962037033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45937.699962037033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45937.699962037033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45937.699962037033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45937.699962037033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45937.699962037033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45937.699962037033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45937.699962037033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45937.699962037033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45937.699962037033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45937.699962037033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45937.699962037033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45937.699962037033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45937.699962037033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45937.699962037033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45937.699962037033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45937.699962037033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45937.699962037033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45937.699962037033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45937.699962037033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45937.699962037033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45937.699962037033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45937.699962037033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45937.699962037033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45937.699962037033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45937.699962037033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45937.699962037033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45937.699962037033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45937.699962037033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45937.699962037033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45937.699962037033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45937.699962037033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45937.699962037033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45937.699962037033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45937.699962037033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45937.699962037033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45937.699962037033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45937.699962037033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45937.699962037033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45937.699962037033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45937.699962037033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45937.699962037033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45937.699962037033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45937.699962037033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45937.699962037033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45937.699962037033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45937.699962037033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45937.699962037033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45937.699962037033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45937.699962037033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45937.699962037033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45937.699962037033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45937.699962037033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45937.699962037033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45937.699962037033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45937.699962037033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45937.699962037033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45937.699962037033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45937.699962037033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45937.699962037033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45937.699962037033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45937.699962037033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45937.699962037033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45937.699962037033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45937.699962037033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45937.699962037033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45937.699962037033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45937.699962037033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45937.699962037033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45937.699962037033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45937.699962037033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45937.699962037033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45937.699962037033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45937.699962037033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45937.699962037033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45937.699962037033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45937.699962037033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45937.699962037033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45937.699962037033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45937.699962037033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45937.699962037033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45937.699962037033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45937.699962037033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45937.699962037033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45937.699962037033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45937.699962037033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45937.699962037033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45937.699962037033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45937.699962037033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45937.699962037033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45937.699962037033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45937.699962037033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45937.699962037033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45937.699962037033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45937.699962037033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45937.699962037033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45937.699962037033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45937.699962037033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45937.699962037033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45937.699962037033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45937.699962037033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45937.699962037033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45937.699962037033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45937.699962037033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45937.699962037033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45937.699962037033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45937.699962037033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45937.699962037033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45937.699962037033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45937.699962037033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45937.699962037033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45937.699962037033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45937.699962037033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45937.699962037033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45937.699962037033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45937.699962037033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45937.699962037033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45937.699962037033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45937.699962037033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45937.699962037033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45937.699962037033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45937.699962037033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45937.699962037033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45937.699962037033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45937.699962037033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45937.699962037033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45937.699962037033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45937.699962037033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45937.699962037033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45937.699962037033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45937.699962037033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45937.699962037033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45937.699962037033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45937.699962037033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45937.699962037033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45937.699962037033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45937.699962037033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45937.699962037033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45937.699962037033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45937.699962037033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45937.699962037033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45937.699962037033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45937.699962037033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45937.699962037033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45937.699962037033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45937.699962037033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45937.699962037033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45937.699962037033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45937.699962037033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45937.699962037033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45937.699962037033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45937.699962037033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45937.699962037033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45937.699962037033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45937.699962037033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45937.699962037033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45937.699962037033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45937.699962037033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45937.699962037033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45937.699962037033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45937.699962037033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45937.699962037033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45937.699962037033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45937.699962037033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45937.699962037033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45937.699962037033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45937.699962037033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45937.699962037033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45937.699962037033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45937.699962037033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45937.699962037033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45937.699962037033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45937.699962037033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45937.699962037033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45937.699962037033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45937.699962037033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45937.699962037033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45937.699962037033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45937.699962037033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45937.699962037033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45937.699962037033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45937.699962037033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45937.699962037033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45937.699962037033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45937.699962037033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45937.699962037033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45937.699962037033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45937.699962037033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45937.699962037033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45937.699962037033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45937.699962037033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45937.699962037033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45937.699962037033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45937.699962037033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45937.699962037033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45937.699962037033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45937.699962037033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45937.699962037033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45937.699962037033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45937.699962037033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45937.699962037033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45937.699962037033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45937.699962037033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45937.699962037033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45937.699962037033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45937.699962037033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45937.699962037033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45937.699962037033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45937.699962037033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45937.699962037033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45937.699962037033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45937.699962037033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45937.699962037033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45937.699962037033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45937.699962037033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45937.699962037033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45937.699962037033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45937.699962037033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45937.699962037033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45937.699962037033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45937.699962037033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45937.699962037033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45937.699962037033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45937.699962037033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45937.699962037033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45937.699962037033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45937.699962037033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45937.699962037033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45937.699962037033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45937.699962037033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45937.699962037033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45937.699962037033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45937.699962037033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45937.699962037033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45937.699962037033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45937.699962037033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45937.699962037033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45937.699962037033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45937.699962037033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45937.699962037033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45937.699962037033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45937.699962037033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45937.699962037033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45937.699962037033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45937.699962037033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45937.699962037033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45937.699962037033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45937.699962037033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45937.699962037033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45937.699962037033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45937.699962037033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45937.699962037033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45937.699962037033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45937.699962037033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45937.699962037033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45937.699962037033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45937.699962037033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45937.699962037033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45937.699962037033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45937.699962037033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45937.699962037033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45937.699962037033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45937.699962037033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45937.699962037033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45937.699962037033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45937.699962037033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45937.699962037033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45937.699962037033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45937.699962037033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45937.699962037033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45937.699962037033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45937.699962037033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45937.699962037033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45937.699962037033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45937.699962037033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45937.699962037033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45937.699962037033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45937.699962037033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45937.699962037033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45937.699962037033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45937.699962037033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45937.699962037033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45937.699962037033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45937.699962037033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45937.699962037033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45937.699962037033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45937.699962037033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45937.699962037033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45937.699962037033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45937.699962037033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45937.699962037033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45937.699962037033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45937.699962037033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45937.699962037033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45937.699962037033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45937.699962037033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45937.699962037033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45937.699962037033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45937.699962037033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45937.699962037033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45937.699962037033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45937.699962037033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45937.699962037033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45937.699962037033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45937.699962037033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45937.699962037033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45937.699962037033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45937.699962037033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45937.699962037033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45937.699962037033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45937.699962037033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45937.699962037033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45937.699962037033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45937.699962037033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45937.699962037033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45937.699962037033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45937.699962037033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45937.699962037033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45937.699962037033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45937.699962037033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45937.699962037033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45937.699962037033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45937.699962037033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45937.699962037033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45937.699962037033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45937.699962037033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45937.699962037033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45937.699962037033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45937.699962037033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45937.699962037033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45937.699962037033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45937.699962037033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45937.699962037033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45937.699962037033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45937.699962037033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45937.699962037033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45937.699962037033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45937.699962037033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45937.699962037033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45937.699962037033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45937.699962037033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45937.699962037033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45937.699962037033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45937.699962037033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45937.699962037033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45937.699962037033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45937.699962037033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45937.699962037033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45937.699962037033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45937.699962037033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45937.699962037033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45937.699962037033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45937.699962037033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45937.699962037033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45937.699962037033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45937.699962037033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45937.699962037033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45937.699962037033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45937.699962037033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45937.699962037033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45937.699962037033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45937.699962037033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45937.699962037033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45937.699962037033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45937.699962037033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45937.699962037033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45937.699962037033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45937.699962037033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45937.699962037033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45937.699962037033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45937.699962037033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45937.699962037033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45937.699962037033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45937.699962037033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45937.699962037033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45937.699962037033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45937.699962037033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45937.699962037033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45937.699962037033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45937.699962037033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45937.699962037033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45937.699962037033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45937.699962037033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45937.699962037033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45937.699962037033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45937.699962037033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45937.699962037033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45937.699962037033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45937.699962037033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45937.699962037033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45937.699962037033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45937.699962037033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45937.699962037033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45937.699962037033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45937.699962037033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45937.699962037033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45937.699962037033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45937.699962037033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45937.699962037033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45937.699962037033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45937.699962037033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45937.699962037033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45937.699962037033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45937.699962037033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45937.699962037033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45937.699962037033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45937.699962037033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45937.699962037033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45937.699962037033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45937.699962037033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45937.699962037033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45937.699962037033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45937.699962037033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45937.699962037033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45937.699962037033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45937.699962037033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45937.699962037033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45937.699962037033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45937.699962037033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45937.699962037033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45937.699962037033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45937.699962037033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45937.699962037033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45937.699962037033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45937.699962037033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45937.699962037033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45937.699962037033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45937.699962037033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45937.699962037033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45937.699962037033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45937.699962037033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45937.699962037033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45937.699962037033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45937.699962037033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45937.699962037033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45937.699962037033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45937.699962037033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45937.699962037033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45937.699962037033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45937.699962037033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45937.699962037033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45937.699962037033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45937.699962037033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45937.699962037033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45937.699962037033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45937.699962037033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45937.699962037033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45937.699962037033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45937.699962037033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45937.699962037033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45937.699962037033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45937.699962037033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45937.699962037033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45937.699962037033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45937.699962037033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45937.699962037033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45937.699962037033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45937.699962037033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45937.699962037033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45937.699962037033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45937.699962037033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45937.699962037033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45937.699962037033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45937.699962037033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45937.699962037033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45937.699962037033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45937.699962037033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45937.699962037033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45937.699962037033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45937.699962037033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45937.699962037033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45937.699962037033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45937.699962037033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45937.699962037033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45937.699962037033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45937.699962037033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45937.699962037033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45937.699962037033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45937.699962037033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45937.699962037033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45937.699962037033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45937.699962037033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45937.699962037033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45937.699962037033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45937.699962037033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45937.699962037033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45937.699962037033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45937.699962037033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45937.699962037033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45937.699962037033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45937.699962037033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45937.699962037033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45937.699962037033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45937.699962037033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45937.699962037033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45937.699962037033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45937.699962037033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45937.699962037033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45937.699962037033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45937.699962037033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45937.699962037033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45937.699962037033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45937.699962037033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45937.699962037033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45937.699962037033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45937.699962037033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45937.699962037033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45937.699962037033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45937.699962037033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45937.699962037033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45937.699962037033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45937.699962037033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45937.699962037033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45937.699962037033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45937.699962037033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45937.699962037033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45937.699962037033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45937.699962037033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45937.699962037033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45937.699962037033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45937.699962037033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45937.699962037033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45937.699962037033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45937.699962037033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45937.699962037033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45937.699962037033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45937.699962037033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45937.699962037033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45937.699962037033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45937.699962037033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45937.699962037033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45937.699962037033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45937.699962037033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45937.699962037033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45937.699962037033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45937.699962037033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45937.699962037033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45937.699962037033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45937.699962037033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45937.699962037033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45937.699962037033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45937.699962037033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45937.699962037033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45937.699962037033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45937.699962037033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45937.699962037033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45937.699962037033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45937.699962037033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45937.699962037033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45937.699962037033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45937.699962037033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45937.699962037033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45937.699962037033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45937.699962037033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45937.699962037033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45937.699962037033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45937.699962037033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45937.699962037033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45937.699962037033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45937.699962037033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45937.699962037033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45937.699962037033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45937.699962037033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45937.699962037033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45937.699962037033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45937.699962037033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45937.699962037033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45937.699962037033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45937.699962037033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45937.699962037033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45937.699962037033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45937.699962037033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45937.699962037033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45937.699962037033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45937.699962037033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45937.699962037033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45937.699962037033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45937.699962037033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45937.699962037033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45937.699962037033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45937.699962037033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45937.699962037033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45937.699962037033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45937.699962037033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45937.699962037033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45937.699962037033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45937.699962037033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45937.699962037033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45937.699962037033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45937.699962037033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45937.699962037033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45937.699962037033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45937.699962037033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45937.699962037033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45937.699962037033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45937.699962037033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45937.699962037033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45937.699962037033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45937.699962037033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45937.699962037033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45937.699962037033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45937.699962037033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45937.699962037033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45937.699962037033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45937.699962037033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45937.699962037033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45937.699962037033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45937.699962037033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45937.699962037033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45937.699962037033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45937.699962037033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45937.699962037033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45937.699962037033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45937.699962037033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45937.699962037033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45937.699962037033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45937.699962037033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45937.699962037033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45937.699962037033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45937.699962037033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45937.699962037033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45937.699962037033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45937.699962037033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45937.699962037033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45937.699962037033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45937.699962037033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45937.699962037033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45937.699962037033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45937.699962037033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45937.699962037033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45937.699962037033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45937.699962037033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45937.699962037033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45937.699962037033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45937.699962037033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45937.699962037033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45937.699962037033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45937.699962037033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45937.699962037033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45937.699962037033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45937.699962037033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45937.699962037033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45937.699962037033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45937.699962037033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45937.699962037033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45937.699962037033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45937.699962037033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45937.699962037033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45937.699962037033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45937.699962037033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45937.699962037033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45937.699962037033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45937.699962037033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45937.699962037033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45937.699962037033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45937.699962037033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45937.699962037033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45937.699962037033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45937.699962037033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45937.699962037033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45937.699962037033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45937.699962037033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45937.699962037033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45937.699962037033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45937.699962037033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45937.699962037033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45937.699962037033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45937.699962037033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45937.699962037033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45937.699962037033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45937.699962037033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45937.699962037033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45937.699962037033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45937.699962037033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45937.699962037033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45937.699962037033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45937.699962037033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45937.699962037033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45937.699962037033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45937.699962037033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45937.699962037033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45937.699962037033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45937.699962037033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45937.699962037033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45937.699962037033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45937.699962037033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45937.699962037033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45937.699962037033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45937.699962037033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45937.699962037033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45937.699962037033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45937.699962037033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45937.699962037033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45937.699962037033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45937.699962037033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45937.699962037033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45937.699962037033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45937.699962037033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45937.699962037033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45937.699962037033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45937.699962037033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45937.699962037033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45937.699962037033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45937.699962037033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45937.699962037033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45937.699962037033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45937.699962037033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45937.699962037033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45937.699962037033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45937.699962037033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45937.699962037033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45937.699962037033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45937.699962037033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45937.699962037033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45937.699962037033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45937.699962037033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45937.699962037033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45937.699962037033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45937.699962037033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45937.699962037033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45937.699962037033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45937.699962037033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45937.699962037033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45937.699962037033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45937.699962037033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45937.699962037033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45937.699962037033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45937.699962037033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45937.699962037033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45937.699962037033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45937.699962037033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45937.699962037033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45937.699962037033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45937.699962037033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45937.699962037033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45937.699962037033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45937.699962037033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45937.699962037033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45937.699962037033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45937.699962037033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45937.699962037033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45937.699962037033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45937.699962037033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45937.699962037033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45937.699962037033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45937.699962037033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45937.699962037033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45937.699962037033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45937.699962037033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45937.699962037033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45937.699962037033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45937.699962037033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45937.699962037033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45937.699962037033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45937.699962037033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45937.699962037033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45937.699962037033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45937.699962037033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45937.699962037033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45937.699962037033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45937.699962037033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45937.699962037033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45937.699962037033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45937.699962037033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45937.699962037033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45937.699962037033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45937.699962037033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45937.699962037033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45937.699962037033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45937.699962037033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45937.699962037033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45937.699962037033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45937.699962037033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45937.699962037033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45937.699962037033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45937.699962037033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45937.699962037033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45937.699962037033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45937.699962037033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45937.699962037033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45937.699962037033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45937.699962037033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45937.699962037033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45937.699962037033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45937.699962037033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45937.699962037033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45937.699962037033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45937.699962037033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45937.699962037033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45937.699962037033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45937.699962037033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45937.699962037033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45937.699962037033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45937.699962037033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45937.699962037033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45937.699962037033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45937.699962037033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45937.699962037033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45937.699962037033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45937.699962037033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45937.699962037033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45937.699962037033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45937.699962037033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45937.699962037033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45937.699962037033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45937.699962037033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45937.699962037033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45937.699962037033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45937.699962037033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45937.699962037033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45937.699962037033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45937.699962037033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45937.699962037033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45937.699962037033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45937.699962037033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45937.699962037033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45937.699962037033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45937.699962037033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45937.699962037033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45937.699962037033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45937.699962037033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45937.699962037033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45937.699962037033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45937.699962037033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45937.699962037033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45937.699962037033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45937.699962037033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45937.699962037033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45937.699962037033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45937.699962037033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45937.699962037033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45937.699962037033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45937.699962037033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45937.699962037033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45937.699962037033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45937.699962037033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45937.699962037033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45937.699962037033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45937.699962037033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45937.699962037033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45937.699962037033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45937.699962037033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45937.699962037033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45937.699962037033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45937.699962037033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45937.699962037033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45937.699962037033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45937.699962037033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45937.699962037033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45937.699962037033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45937.699962037033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45937.699962037033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45937.699962037033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45937.699962037033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45937.699962037033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45937.699962037033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45937.699962037033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45937.699962037033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45937.699962037033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45937.699962037033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45937.699962037033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45937.699962037033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45937.699962037033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45937.699962037033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45937.699962037033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45937.699962037033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45937.699962037033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45937.699962037033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45937.699962037033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45937.699962037033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45937.699962037033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45937.699962037033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45937.699962037033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45937.699962037033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45937.699962037033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45937.699962037033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45937.699962037033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45937.699962037033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45937.699962037033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45937.699962037033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45937.699962037033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45937.699962037033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45937.699962037033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45937.699962037033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45937.699962037033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45937.699962037033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45937.699962037033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45937.699962037033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45937.699962037033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45937.699962037033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45937.699962037033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45937.699962037033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45937.699962037033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45937.699962037033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45937.699962037033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45937.699962037033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45937.699962037033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45937.699962037033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45937.699962037033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45937.699962037033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45937.699962037033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45937.699962037033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45937.699962037033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45937.699962037033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45937.699962037033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45937.699962037033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45937.699962037033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45937.699962037033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45937.699962037033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45937.699962037033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45937.699962037033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45937.699962037033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45937.699962037033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45937.699962037033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45937.699962037033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45937.699962037033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45937.699962037033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45937.699962037033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45937.699962037033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45937.699962037033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45937.699962037033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45937.699962037033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45937.699962037033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45937.699962037033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45937.699962037033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45937.699962037033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45937.699962037033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45937.699962037033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45937.699962037033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45937.699962037033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45937.699962037033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45937.699962037033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45937.699962037033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45937.699962037033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45937.699962037033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45937.699962037033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45937.699962037033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45937.699962037033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45937.699962037033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45937.699962037033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45937.699962037033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45937.699962037033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45937.699962037033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45937.699962037033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45937.699962037033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45937.699962037033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45937.699962037033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45937.699962037033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45937.699962037033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45937.699962037033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45937.699962037033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45937.699962037033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45937.699962037033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45937.699962037033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45937.699962037033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45937.699962037033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45937.699962037033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45937.699962037033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45937.699962037033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45937.699962037033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45937.699962037033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45937.699962037033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45937.699962037033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45937.699962037033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45937.699962037033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45937.699962037033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45937.699962037033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45937.699962037033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45937.699962037033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45937.699962037033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45937.699962037033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45937.699962037033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45937.699962037033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45937.699962037033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45937.699962037033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45937.699962037033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45937.699962037033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45937.699962037033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45937.699962037033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45937.699962037033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45937.699962037033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45937.699962037033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45937.699962037033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45937.699962037033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45937.699962037033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45937.699962037033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45937.699962037033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45937.699962037033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45937.699962037033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45937.699962037033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45937.699962037033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45937.699962037033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45937.699962037033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45937.699962037033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45937.699962037033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45937.699962037033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45937.699962037033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45937.699962037033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45937.699962037033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45937.699962037033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45937.699962037033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45937.699962037033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45937.699962037033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45937.699962037033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45937.699962037033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45937.699962037033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45937.699962037033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45937.699962037033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45937.699962037033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45937.699962037033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45937.699962037033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45937.699962037033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45937.699962037033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45937.699962037033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45937.699962037033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45937.699962037033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45937.699962037033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45937.699962037033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45937.699962037033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45937.699962037033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45937.699962037033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45937.699962037033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45937.699962037033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45937.699962037033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45937.699962037033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45937.699962037033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45937.699962037033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45937.699962037033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45937.699962037033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45937.699962037033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45937.699962037033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45937.699962037033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45937.699962037033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45937.699962037033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45937.699962037033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45937.699962037033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45937.699962037033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45937.699962037033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45937.699962037033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45937.699962037033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45937.699962037033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45937.699962037033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45937.699962037033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45937.699962037033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45937.699962037033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45937.699962037033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45937.699962037033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45937.699962037033</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45937.699962037033</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45937.699962037033</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45937.699962037033</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45937.699962037033</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45937.699962037033</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45937.699962037033</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45937.699962037033</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45937.699962037033</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6"/>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39052</v>
      </c>
      <c r="B2" s="102" t="str">
        <f>IFERROR(VLOOKUP(D2,DB!A:K,11,0),"")</f>
        <v>R4</v>
      </c>
      <c r="C2" s="103">
        <v>1</v>
      </c>
      <c r="D2" s="99" t="s">
        <v>35082</v>
      </c>
      <c r="E2" s="104" t="s">
        <v>38964</v>
      </c>
      <c r="F2" s="105">
        <v>45703.480717592596</v>
      </c>
      <c r="G2" s="106">
        <f ca="1">IFERROR(NOW()-F2,"")</f>
        <v>234.21924444443721</v>
      </c>
      <c r="H2" s="105">
        <v>45703.474768518521</v>
      </c>
      <c r="I2" s="102" t="str">
        <f>IFERROR(VLOOKUP(D2,DB!A:F,6,0),"")</f>
        <v>SCECO</v>
      </c>
      <c r="J2" s="102" t="str">
        <f>IFERROR(VLOOKUP(D2,DB!A:G,7,0),"")</f>
        <v>Dead</v>
      </c>
      <c r="K2" s="107" t="s">
        <v>39053</v>
      </c>
      <c r="L2" s="99" t="str">
        <f>IFERROR(VLOOKUP(D2,DB!A:I,9,0),"")</f>
        <v>Latis</v>
      </c>
    </row>
    <row r="3" spans="1:16" ht="15" customHeight="1">
      <c r="A3" s="132" t="s">
        <v>39054</v>
      </c>
      <c r="B3" s="132" t="str">
        <f>IFERROR(VLOOKUP(D3,DB!A:K,11,0),"")</f>
        <v>R4</v>
      </c>
      <c r="C3" s="133">
        <v>1</v>
      </c>
      <c r="D3" s="134" t="s">
        <v>36054</v>
      </c>
      <c r="E3" s="135" t="s">
        <v>38964</v>
      </c>
      <c r="F3" s="136">
        <v>45936.764467592591</v>
      </c>
      <c r="G3" s="137">
        <f ca="1">IFERROR(NOW()-F3,"")</f>
        <v>0.9354942129648407</v>
      </c>
      <c r="H3" s="136">
        <v>45936.758773148147</v>
      </c>
      <c r="I3" s="132" t="str">
        <f>IFERROR(VLOOKUP(D3,DB!A:F,6,0),"")</f>
        <v>Generator-SG</v>
      </c>
      <c r="J3" s="132" t="str">
        <f>IFERROR(VLOOKUP(D3,DB!A:G,7,0),"")</f>
        <v>Weak</v>
      </c>
      <c r="K3" s="139" t="s">
        <v>39055</v>
      </c>
      <c r="L3" s="134" t="str">
        <f>IFERROR(VLOOKUP(D3,DB!A:I,9,0),"")</f>
        <v>Latis</v>
      </c>
    </row>
    <row r="4" spans="1:16" ht="15" customHeight="1">
      <c r="A4" s="132" t="s">
        <v>39056</v>
      </c>
      <c r="B4" s="132" t="str">
        <f>IFERROR(VLOOKUP(D4,DB!A:K,11,0),"")</f>
        <v>R4</v>
      </c>
      <c r="C4" s="133">
        <v>1</v>
      </c>
      <c r="D4" s="134" t="s">
        <v>36087</v>
      </c>
      <c r="E4" s="135" t="s">
        <v>38964</v>
      </c>
      <c r="F4" s="136">
        <v>45937.678425925929</v>
      </c>
      <c r="G4" s="137">
        <f ca="1">IFERROR(NOW()-F4,"")</f>
        <v>2.153587962675374E-2</v>
      </c>
      <c r="H4" s="136">
        <v>45937.456493055557</v>
      </c>
      <c r="I4" s="132" t="str">
        <f>IFERROR(VLOOKUP(D4,DB!A:F,6,0),"")</f>
        <v>Generator-SG</v>
      </c>
      <c r="J4" s="132" t="str">
        <f>IFERROR(VLOOKUP(D4,DB!A:G,7,0),"")</f>
        <v>Dead</v>
      </c>
      <c r="K4" s="139" t="s">
        <v>39055</v>
      </c>
      <c r="L4" s="134" t="str">
        <f>IFERROR(VLOOKUP(D4,DB!A:I,9,0),"")</f>
        <v>Latis</v>
      </c>
    </row>
    <row r="5" spans="1:16" ht="15" customHeight="1">
      <c r="A5" s="132"/>
      <c r="B5" s="132" t="str">
        <f>IFERROR(VLOOKUP(D5,DB!A:K,11,0),"")</f>
        <v/>
      </c>
      <c r="C5" s="133"/>
      <c r="D5" s="134"/>
      <c r="E5" s="135"/>
      <c r="F5" s="136"/>
      <c r="G5" s="137">
        <f ca="1">IFERROR(NOW()-F5,"")</f>
        <v>45937.699961805556</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45937.699961805556</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45937.699961805556</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45937.699961805556</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45937.699961805556</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45937.699961805556</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45937.699961805556</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45937.699961805556</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45937.699961805556</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45937.699961805556</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45937.699961805556</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45937.699961805556</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45937.699961805556</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45937.699961805556</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45937.699961805556</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45937.699961805556</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45937.699961805556</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45937.699961805556</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45937.699961805556</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45937.699961805556</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45937.699961805556</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45937.699961805556</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45937.699961805556</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45937.699961805556</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45937.699961805556</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45937.699961805556</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45937.699961805556</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45937.699961805556</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45937.699961805556</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45937.699961805556</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45937.699961805556</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45937.699961805556</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45937.699961805556</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45937.699961805556</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45937.699961805556</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45937.699961805556</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45937.699961805556</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45937.699961805556</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45937.699961805556</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45937.699961805556</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45937.699961805556</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45937.699961805556</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45937.699961805556</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45937.699961805556</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45937.699961805556</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45937.699961805556</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45937.699961805556</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45937.699961805556</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45937.699961805556</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45937.699961805556</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45937.699961805556</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45937.699961805556</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45937.699961805556</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45937.699961805556</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45937.699961805556</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45937.699961805556</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45937.699961805556</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45937.699961805556</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45937.699961805556</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45937.699961805556</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45937.699961805556</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45937.699961805556</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45937.699961805556</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45937.699961805556</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45937.699961805556</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45937.699961805556</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45937.699961805556</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45937.699961805556</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45937.699961805556</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45937.699961805556</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45937.699961805556</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45937.699961805556</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45937.699961805556</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45937.699961805556</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45937.699961805556</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45937.699961805556</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45937.699961805556</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45937.699961805556</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45937.699961805556</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45937.699961805556</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45937.699961805556</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45937.699961805556</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45937.699961805556</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45937.699961805556</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45937.699961805556</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45937.699961805556</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45937.699961805556</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45937.699961805556</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45937.699961805556</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45937.699961805556</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45937.699961805556</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45937.699961805556</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45937.699961805556</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45937.699961805556</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45937.699961805556</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45937.699961805556</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45937.699961805556</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45937.699961805556</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45937.699961805556</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45937.699961805556</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45937.699961805556</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45937.699961805556</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45937.699961805556</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45937.699961805556</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45937.699961805556</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45937.699961805556</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45937.699961805556</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45937.699961805556</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45937.699961805556</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45937.699961805556</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45937.699961805556</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45937.699961805556</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45937.699961805556</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45937.699961805556</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45937.699961805556</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45937.699961805556</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45937.699961805556</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45937.699961805556</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45937.699961805556</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45937.699961805556</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45937.699961805556</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45937.699961805556</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45937.699961805556</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45937.699961805556</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45937.699961805556</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45937.699961805556</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45937.699961805556</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45937.699961805556</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45937.699961805556</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45937.699961805556</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45937.699961805556</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45937.699961805556</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45937.699961805556</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45937.699961805556</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45937.699961805556</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45937.699961805556</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45937.699961805556</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45937.699961805556</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45937.699961805556</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45937.699961805556</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45937.699961805556</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45937.699961805556</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45937.699961805556</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45937.699961805556</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45937.699961805556</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45937.699961805556</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45937.699961805556</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45937.699961805556</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45937.699961805556</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45937.699961805556</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45937.699961805556</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45937.699961805556</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45937.699961805556</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45937.699961805556</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45937.699961805556</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45937.699961805556</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45937.699961805556</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45937.699961805556</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45937.699961805556</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45937.699961805556</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45937.699961805556</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45937.699961805556</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45937.699961805556</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45937.699961805556</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45937.699961805556</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45937.699961805556</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45937.699961805556</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45937.699961805556</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45937.699961805556</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45937.699961805556</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45937.699961805556</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45937.699961805556</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45937.699961805556</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45937.699961805556</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45937.699961805556</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45937.699961805556</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45937.699961805556</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45937.699961805556</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45937.699961805556</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45937.699961805556</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45937.699961805556</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45937.699961805556</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45937.699961805556</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45937.699961805556</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45937.699961805556</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45937.699961805556</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45937.699961805556</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45937.699961805556</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45937.699961805556</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45937.699961805556</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45937.699961805556</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45937.699961805556</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45937.699961805556</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45937.699961805556</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45937.699961805556</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45937.699961805556</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45937.699961805556</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45937.699961805556</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45937.699961805556</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45937.699961805556</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45937.699961805556</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45937.699961805556</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45937.699961805556</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45937.699961805556</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45937.699961805556</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45937.699961805556</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45937.699961805556</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45937.699961805556</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45937.699961805556</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45937.699961805556</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45937.699961805556</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45937.699961805556</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45937.699961805556</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45937.699961805556</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45937.699961805556</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45937.699961805556</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45937.699961805556</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45937.699961805556</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45937.699961805556</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45937.699961805556</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45937.699961805556</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45937.699961805556</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45937.699961805556</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45937.699961805556</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45937.699961805556</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45937.699961805556</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45937.699961805556</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45937.699961805556</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45937.699961805556</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45937.699961805556</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45937.699961805556</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45937.699961805556</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45937.699961805556</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45937.699961805556</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45937.699961805556</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45937.699961805556</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45937.699961805556</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45937.699961805556</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45937.699961805556</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45937.699961805556</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45937.699961805556</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45937.699961805556</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45937.699961805556</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45937.699961805556</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45937.699961805556</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45937.699961805556</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45937.699961805556</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45937.699961805556</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45937.699961805556</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45937.699961805556</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45937.699961805556</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45937.699961805556</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45937.699961805556</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45937.699961805556</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45937.699961805556</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45937.699961805556</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45937.699961805556</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45937.699961805556</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45937.699961805556</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45937.699961805556</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45937.699961805556</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45937.699961805556</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45937.699961805556</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45937.699961805556</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45937.699961805556</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45937.699961805556</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45937.699961805556</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45937.699961805556</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45937.699961805556</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45937.699961805556</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45937.699961805556</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45937.699961805556</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45937.699961805556</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45937.699961805556</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45937.699961805556</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45937.699961805556</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45937.699961805556</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45937.699961805556</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45937.699961805556</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45937.699961805556</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45937.699961805556</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45937.699961805556</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45937.699961805556</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45937.699961805556</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45937.699961805556</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45937.699961805556</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45937.699961805556</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45937.699961805556</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45937.699961805556</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45937.699961805556</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45937.699961805556</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45937.699961805556</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45937.699961805556</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45937.699961805556</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45937.699961805556</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45937.699961805556</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45937.699961805556</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45937.699961805556</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45937.699961805556</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45937.699961805556</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45937.699961805556</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45937.699961805556</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45937.699961805556</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45937.699961805556</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45937.699961805556</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45937.699961805556</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45937.699961805556</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45937.699961805556</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45937.699961805556</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45937.699961805556</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45937.699961805556</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45937.699961805556</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45937.699961805556</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45937.699961805556</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45937.699961805556</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45937.699961805556</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45937.699961805556</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45937.699961805556</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45937.699961805556</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45937.699961805556</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45937.699961805556</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45937.699961805556</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45937.699961805556</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45937.699961805556</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45937.699961805556</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45937.699961805556</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45937.699961805556</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45937.699961805556</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45937.699961805556</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45937.699961805556</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45937.699961805556</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45937.699961805556</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45937.699961805556</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45937.699961805556</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45937.699961805556</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45937.699961805556</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45937.699961805556</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45937.699961805556</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45937.699961805556</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45937.699961805556</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45937.699961805556</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45937.699961805556</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45937.699961805556</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45937.699961805556</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45937.699961805556</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45937.699961805556</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45937.699961805556</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45937.699961805556</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45937.699961805556</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45937.699961805556</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45937.699961805556</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45937.699961805556</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45937.699961805556</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45937.699961805556</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45937.699961805556</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45937.699961805556</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45937.699961805556</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45937.699961805556</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45937.699961805556</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45937.699961805556</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45937.699961805556</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45937.699961805556</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45937.699961805556</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45937.699961805556</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45937.699961805556</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45937.699961805556</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45937.699961805556</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45937.699961805556</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45937.699961805556</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45937.699961805556</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45937.699961805556</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45937.699961805556</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45937.699961805556</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45937.699961805556</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45937.699961805556</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45937.699961805556</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45937.699961805556</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45937.699961805556</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45937.699961805556</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45937.699961805556</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45937.699961805556</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45937.699961805556</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45937.699961805556</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45937.699961805556</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45937.699961805556</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45937.699961805556</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45937.699961805556</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45937.699961805556</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45937.699961805556</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45937.699961805556</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45937.699961805556</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45937.699961805556</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45937.699961805556</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45937.699961805556</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45937.699961805556</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45937.699961805556</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45937.699961805556</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45937.699961805556</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45937.699961805556</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45937.699961805556</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45937.699961805556</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45937.699961805556</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45937.699961805556</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45937.699961805556</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45937.699961805556</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45937.699961805556</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45937.699961805556</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45937.699961805556</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45937.699961805556</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45937.699961805556</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45937.699961805556</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45937.699961805556</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45937.699961805556</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45937.699961805556</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45937.699961805556</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45937.699961805556</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45937.699961805556</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45937.699961805556</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45937.699961805556</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45937.699961805556</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45937.699961805556</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45937.699961805556</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45937.699961805556</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45937.699961805556</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45937.699961805556</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45937.699961805556</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45937.699961805556</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45937.699961805556</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45937.699961805556</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45937.699961805556</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45937.699961805556</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45937.699961805556</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45937.699961805556</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45937.699961805556</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45937.699961805556</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45937.699961805556</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45937.699961805556</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45937.699961805556</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45937.699961805556</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45937.699961805556</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45937.699961805556</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45937.699961805556</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45937.699961805556</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45937.699961805556</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45937.699961805556</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45937.699961805556</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45937.699961805556</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45937.699961805556</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45937.699961805556</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45937.699961805556</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45937.699961805556</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45937.699961805556</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45937.699961805556</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45937.699961805556</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45937.699961805556</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45937.699961805556</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45937.699961805556</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45937.699961805556</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45937.699961805556</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45937.699961805556</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45937.699961805556</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45937.699961805556</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45937.699961805556</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45937.699961805556</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45937.699961805556</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45937.699961805556</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45937.699961805556</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45937.699961805556</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45937.699961805556</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45937.699961805556</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45937.699961805556</v>
      </c>
      <c r="H475" s="136"/>
      <c r="I475" s="132" t="str">
        <f>IFERROR(VLOOKUP(D475,DB!A:F,6,0),"")</f>
        <v/>
      </c>
      <c r="J475" s="132" t="str">
        <f>IFERROR(VLOOKUP(D475,DB!A:G,7,0),"")</f>
        <v/>
      </c>
      <c r="K475" s="139"/>
      <c r="L475" s="134" t="str">
        <f>IFERROR(VLOOKUP(D475,DB!A:I,9,0),"")</f>
        <v/>
      </c>
    </row>
    <row r="476" spans="1:12" ht="15" customHeight="1">
      <c r="A476" s="140"/>
      <c r="B476" s="140" t="str">
        <f>IFERROR(VLOOKUP(D476,DB!A:K,11,0),"")</f>
        <v/>
      </c>
      <c r="C476" s="141"/>
      <c r="D476" s="142"/>
      <c r="E476" s="143"/>
      <c r="F476" s="144"/>
      <c r="G476" s="145">
        <f ca="1">IFERROR(NOW()-F476,"")</f>
        <v>45937.699961805556</v>
      </c>
      <c r="H476" s="144"/>
      <c r="I476" s="140" t="str">
        <f>IFERROR(VLOOKUP(D476,DB!A:F,6,0),"")</f>
        <v/>
      </c>
      <c r="J476" s="140" t="str">
        <f>IFERROR(VLOOKUP(D476,DB!A:G,7,0),"")</f>
        <v/>
      </c>
      <c r="K476" s="146"/>
      <c r="L476" s="142" t="str">
        <f>IFERROR(VLOOKUP(D476,DB!A:I,9,0),"")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A4" sqref="A4:X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39057</v>
      </c>
      <c r="B2" s="37" t="str">
        <f>IFERROR(VLOOKUP(D2,DB!A:K,11,0),"")</f>
        <v>R5</v>
      </c>
      <c r="C2" s="37">
        <v>3</v>
      </c>
      <c r="D2" s="37" t="s">
        <v>36000</v>
      </c>
      <c r="E2" s="37" t="s">
        <v>38964</v>
      </c>
      <c r="F2" s="38">
        <v>45891.832060185188</v>
      </c>
      <c r="G2" s="39">
        <f t="shared" ref="G2" ca="1" si="0">IFERROR(NOW()-F2,"-")</f>
        <v>45.86790185184509</v>
      </c>
      <c r="H2" s="38">
        <v>45891.790393518517</v>
      </c>
      <c r="I2" s="37" t="str">
        <f>IFERROR(VLOOKUP(D2,DB!A:F,6,0),"")</f>
        <v>Generator-SG</v>
      </c>
      <c r="J2" s="37" t="str">
        <f>IFERROR(VLOOKUP(D2,DB!A:G,7,0),"")</f>
        <v>Vandalized</v>
      </c>
      <c r="K2" s="37" t="s">
        <v>39058</v>
      </c>
      <c r="L2" s="37" t="str">
        <f>IFERROR(VLOOKUP(D2,DB!A:I,9,0),"")</f>
        <v>Latis</v>
      </c>
      <c r="M2" s="128"/>
    </row>
    <row r="3" spans="1:13" ht="30.75">
      <c r="A3" s="37" t="s">
        <v>39059</v>
      </c>
      <c r="B3" s="37" t="str">
        <f>IFERROR(VLOOKUP(D3,DB!A:K,11,0),"")</f>
        <v>R5</v>
      </c>
      <c r="C3" s="37">
        <v>1</v>
      </c>
      <c r="D3" s="37" t="s">
        <v>31295</v>
      </c>
      <c r="E3" s="37" t="s">
        <v>39043</v>
      </c>
      <c r="F3" s="38">
        <v>45926.188877314817</v>
      </c>
      <c r="G3" s="39">
        <f ca="1">IFERROR(NOW()-F3,"-")</f>
        <v>11.511084722216765</v>
      </c>
      <c r="H3" s="38">
        <v>45926.158159722225</v>
      </c>
      <c r="I3" s="37" t="str">
        <f>IFERROR(VLOOKUP(D3,DB!A:F,6,0),"")</f>
        <v>SCECO</v>
      </c>
      <c r="J3" s="37" t="str">
        <f>IFERROR(VLOOKUP(D3,DB!A:G,7,0),"")</f>
        <v>Good</v>
      </c>
      <c r="K3" s="37" t="s">
        <v>39060</v>
      </c>
      <c r="L3" s="37" t="str">
        <f>IFERROR(VLOOKUP(D3,DB!A:I,9,0),"")</f>
        <v>Latis</v>
      </c>
      <c r="M3" s="128"/>
    </row>
    <row r="4" spans="1:13" ht="15">
      <c r="A4" s="37"/>
      <c r="B4" s="37" t="str">
        <f>IFERROR(VLOOKUP(D4,DB!A:K,11,0),"")</f>
        <v/>
      </c>
      <c r="C4" s="37"/>
      <c r="D4" s="37"/>
      <c r="E4" s="37"/>
      <c r="F4" s="38"/>
      <c r="G4" s="39">
        <f ca="1">IFERROR(NOW()-F4,"-")</f>
        <v>45937.699962037033</v>
      </c>
      <c r="H4" s="38"/>
      <c r="I4" s="37" t="str">
        <f>IFERROR(VLOOKUP(D4,DB!A:F,6,0),"")</f>
        <v/>
      </c>
      <c r="J4" s="37" t="str">
        <f>IFERROR(VLOOKUP(D4,DB!A:G,7,0),"")</f>
        <v/>
      </c>
      <c r="K4" s="37"/>
      <c r="L4" s="37" t="str">
        <f>IFERROR(VLOOKUP(D4,DB!A:I,9,0),"")</f>
        <v/>
      </c>
      <c r="M4" s="128"/>
    </row>
    <row r="5" spans="1:13" ht="15">
      <c r="A5" s="37"/>
      <c r="B5" s="37" t="str">
        <f>IFERROR(VLOOKUP(D5,DB!A:K,11,0),"")</f>
        <v/>
      </c>
      <c r="C5" s="37"/>
      <c r="D5" s="37"/>
      <c r="E5" s="37"/>
      <c r="F5" s="38"/>
      <c r="G5" s="39">
        <f ca="1">IFERROR(NOW()-F5,"-")</f>
        <v>45937.699962037033</v>
      </c>
      <c r="H5" s="38"/>
      <c r="I5" s="37" t="str">
        <f>IFERROR(VLOOKUP(D5,DB!A:F,6,0),"")</f>
        <v/>
      </c>
      <c r="J5" s="37" t="str">
        <f>IFERROR(VLOOKUP(D5,DB!A:G,7,0),"")</f>
        <v/>
      </c>
      <c r="K5" s="37"/>
      <c r="L5" s="37" t="str">
        <f>IFERROR(VLOOKUP(D5,DB!A:I,9,0),"")</f>
        <v/>
      </c>
      <c r="M5" s="128"/>
    </row>
    <row r="6" spans="1:13" ht="15">
      <c r="A6" s="37"/>
      <c r="B6" s="37" t="str">
        <f>IFERROR(VLOOKUP(D6,DB!A:K,11,0),"")</f>
        <v/>
      </c>
      <c r="C6" s="37"/>
      <c r="D6"/>
      <c r="E6" s="37"/>
      <c r="F6" s="38"/>
      <c r="G6" s="39">
        <f ca="1">IFERROR(NOW()-F6,"-")</f>
        <v>45937.699962037033</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45937.699962037033</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45937.699962037033</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45937.699962037033</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45937.699962037033</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45937.699962037033</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45937.699962037033</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45937.699962037033</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45937.699962037033</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45937.699962037033</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45937.699962037033</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45937.699962037033</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45937.699962037033</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45937.699962037033</v>
      </c>
      <c r="H19" s="38"/>
      <c r="I19" s="37" t="str">
        <f>IFERROR(VLOOKUP(D19,DB!A:F,6,0),"")</f>
        <v/>
      </c>
      <c r="J19" s="37" t="str">
        <f>IFERROR(VLOOKUP(D19,DB!A:G,7,0),"")</f>
        <v/>
      </c>
      <c r="K19" s="37"/>
      <c r="L19" s="37" t="str">
        <f>IFERROR(VLOOKUP(D19,DB!A:I,9,0),"")</f>
        <v/>
      </c>
      <c r="M19" s="128"/>
    </row>
    <row r="20" spans="1:13" ht="15">
      <c r="A20" s="84"/>
      <c r="B20" s="84" t="str">
        <f>IFERROR(VLOOKUP(D20,DB!A:K,11,0),"")</f>
        <v/>
      </c>
      <c r="C20" s="84"/>
      <c r="D20" s="84"/>
      <c r="E20" s="84"/>
      <c r="F20" s="126"/>
      <c r="G20" s="127">
        <f ca="1">IFERROR(NOW()-F20,"-")</f>
        <v>45937.699962037033</v>
      </c>
      <c r="H20" s="126"/>
      <c r="I20" s="84" t="str">
        <f>IFERROR(VLOOKUP(D20,DB!A:F,6,0),"")</f>
        <v/>
      </c>
      <c r="J20" s="84" t="str">
        <f>IFERROR(VLOOKUP(D20,DB!A:G,7,0),"")</f>
        <v/>
      </c>
      <c r="K20" s="84"/>
      <c r="L20" s="84" t="str">
        <f>IFERROR(VLOOKUP(D20,DB!A:I,9,0),"")</f>
        <v/>
      </c>
      <c r="M20" s="128"/>
    </row>
    <row r="21" spans="1:13" ht="15">
      <c r="A21" s="84"/>
      <c r="B21" s="84" t="str">
        <f>IFERROR(VLOOKUP(D21,DB!A:K,11,0),"")</f>
        <v/>
      </c>
      <c r="C21" s="84"/>
      <c r="D21" s="84"/>
      <c r="E21" s="84"/>
      <c r="F21" s="126"/>
      <c r="G21" s="127">
        <f ca="1">IFERROR(NOW()-F21,"-")</f>
        <v>45937.699962037033</v>
      </c>
      <c r="H21" s="126"/>
      <c r="I21" s="84" t="str">
        <f>IFERROR(VLOOKUP(D21,DB!A:F,6,0),"")</f>
        <v/>
      </c>
      <c r="J21" s="84" t="str">
        <f>IFERROR(VLOOKUP(D21,DB!A:G,7,0),"")</f>
        <v/>
      </c>
      <c r="K21" s="84"/>
      <c r="L21" s="84" t="str">
        <f>IFERROR(VLOOKUP(D21,DB!A:I,9,0),"")</f>
        <v/>
      </c>
    </row>
    <row r="22" spans="1:13" ht="15">
      <c r="A22" s="37"/>
      <c r="B22" s="37" t="str">
        <f>IFERROR(VLOOKUP(D22,DB!A:K,11,0),"")</f>
        <v/>
      </c>
      <c r="C22" s="37"/>
      <c r="D22" s="37"/>
      <c r="E22" s="37"/>
      <c r="F22" s="38"/>
      <c r="G22" s="39">
        <f ca="1">IFERROR(NOW()-F22,"-")</f>
        <v>45937.699962037033</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45937.699962037033</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45937.699962037033</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45937.699962037033</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45937.699962037033</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45937.699962037033</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45937.699962037033</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45937.699962037033</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45937.699962037033</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45937.699962037033</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45937.699962037033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45937.699962037033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45937.699962037033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45937.699962037033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45937.699962037033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45937.699962037033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45937.699962037033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45937.699962037033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45937.699962037033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45937.699962037033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45937.699962037033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45937.699962037033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45937.699962037033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45937.699962037033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45937.699962037033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45937.699962037033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45937.699962037033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45937.699962037033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45937.699962037033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45937.699962037033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45937.699962037033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45937.699962037033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45937.699962037033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45937.699962037033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45937.699962037033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45937.699962037033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45937.699962037033</v>
      </c>
      <c r="H58" s="38"/>
      <c r="I58" s="37" t="str">
        <f>IFERROR(VLOOKUP(D58,DB!A:F,6,0),"")</f>
        <v/>
      </c>
      <c r="J58" s="37" t="str">
        <f>IFERROR(VLOOKUP(D58,DB!A:G,7,0),"")</f>
        <v/>
      </c>
      <c r="K58" s="37"/>
      <c r="L58" s="37" t="str">
        <f>IFERROR(VLOOKUP(D58,DB!A:I,9,0),"")</f>
        <v/>
      </c>
    </row>
    <row r="59" spans="1:12" ht="15">
      <c r="A59" s="84"/>
      <c r="B59" s="84" t="str">
        <f>IFERROR(VLOOKUP(D59,DB!A:K,11,0),"")</f>
        <v/>
      </c>
      <c r="C59" s="84"/>
      <c r="D59" s="84"/>
      <c r="E59" s="84"/>
      <c r="F59" s="126"/>
      <c r="G59" s="127">
        <f ca="1">IFERROR(NOW()-F59,"-")</f>
        <v>45937.699962037033</v>
      </c>
      <c r="H59" s="126"/>
      <c r="I59" s="84" t="str">
        <f>IFERROR(VLOOKUP(D59,DB!A:F,6,0),"")</f>
        <v/>
      </c>
      <c r="J59" s="84" t="str">
        <f>IFERROR(VLOOKUP(D59,DB!A:G,7,0),"")</f>
        <v/>
      </c>
      <c r="K59" s="84"/>
      <c r="L59" s="84" t="str">
        <f>IFERROR(VLOOKUP(D59,DB!A:I,9,0),"")</f>
        <v/>
      </c>
    </row>
    <row r="60" spans="1:12" ht="15">
      <c r="A60" s="37"/>
      <c r="B60" s="37" t="str">
        <f>IFERROR(VLOOKUP(D60,DB!A:K,11,0),"")</f>
        <v/>
      </c>
      <c r="C60" s="37"/>
      <c r="D60" s="37"/>
      <c r="E60" s="37"/>
      <c r="F60" s="38"/>
      <c r="G60" s="39">
        <f ca="1">IFERROR(NOW()-F60,"-")</f>
        <v>45937.699962037033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45937.699962037033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45937.699962037033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45937.699962037033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45937.699962037033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45937.699962037033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45937.699962037033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45937.699962037033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45937.699962037033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45937.699962037033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45937.699962037033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45937.699962037033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45937.699962037033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45937.699962037033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45937.699962037033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45937.699962037033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45937.699962037033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45937.699962037033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45937.699962037033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45937.699962037033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45937.699962037033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45937.699962037033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45937.699962037033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45937.699962037033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45937.699962037033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45937.699962037033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45937.699962037033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45937.699962037033</v>
      </c>
      <c r="H87" s="38"/>
      <c r="I87" s="37" t="str">
        <f>IFERROR(VLOOKUP(D87,DB!A:F,6,0),"")</f>
        <v/>
      </c>
      <c r="J87" s="37" t="str">
        <f>IFERROR(VLOOKUP(D87,DB!A:G,7,0),"")</f>
        <v/>
      </c>
      <c r="K87" s="37"/>
      <c r="L87" s="37" t="str">
        <f>IFERROR(VLOOKUP(D87,DB!A:I,9,0),"")</f>
        <v/>
      </c>
    </row>
    <row r="88" spans="1:12" ht="15">
      <c r="A88" s="84"/>
      <c r="B88" s="84" t="str">
        <f>IFERROR(VLOOKUP(D88,DB!A:K,11,0),"")</f>
        <v/>
      </c>
      <c r="C88" s="84"/>
      <c r="D88" s="84"/>
      <c r="E88" s="84"/>
      <c r="F88" s="126"/>
      <c r="G88" s="127">
        <f ca="1">IFERROR(NOW()-F88,"-")</f>
        <v>45937.699962037033</v>
      </c>
      <c r="H88" s="126"/>
      <c r="I88" s="84" t="str">
        <f>IFERROR(VLOOKUP(D88,DB!A:F,6,0),"")</f>
        <v/>
      </c>
      <c r="J88" s="84" t="str">
        <f>IFERROR(VLOOKUP(D88,DB!A:G,7,0),"")</f>
        <v/>
      </c>
      <c r="K88" s="84"/>
      <c r="L88" s="84" t="str">
        <f>IFERROR(VLOOKUP(D88,DB!A:I,9,0),"")</f>
        <v/>
      </c>
    </row>
    <row r="89" spans="1:12" ht="15">
      <c r="A89" s="37"/>
      <c r="B89" s="37" t="str">
        <f>IFERROR(VLOOKUP(D89,DB!A:K,11,0),"")</f>
        <v/>
      </c>
      <c r="C89" s="37"/>
      <c r="D89" s="37"/>
      <c r="E89" s="37"/>
      <c r="F89" s="38"/>
      <c r="G89" s="39">
        <f ca="1">IFERROR(NOW()-F89,"-")</f>
        <v>45937.699962037033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45937.699962037033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45937.699962037033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45937.699962037033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45937.699962037033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45937.699962037033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45937.699962037033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45937.699962037033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45937.699962037033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45937.699962037033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45937.699962037033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45937.699962037033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45937.699962037033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45937.699962037033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45937.699962037033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45937.699962037033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45937.699962037033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45937.699962037033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45937.699962037033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45937.699962037033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45937.699962037033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45937.699962037033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45937.699962037033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45937.699962037033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45937.699962037033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45937.699962037033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45937.699962037033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45937.699962037033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45937.699962037033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45937.699962037033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45937.699962037033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45937.699962037033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45937.699962037033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45937.699962037033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45937.699962037033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45937.699962037033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45937.699962037033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45937.699962037033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45937.699962037033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45937.699962037033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45937.699962037033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45937.699962037033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45937.699962037033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45937.699962037033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45937.699962037033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45937.699962037033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45937.699962037033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45937.699962037033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45937.699962037033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45937.699962037033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45937.699962037033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45937.699962037033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45937.699962037033</v>
      </c>
      <c r="H141" s="38"/>
      <c r="I141" s="37" t="str">
        <f>IFERROR(VLOOKUP(D141,DB!A:F,6,0),"")</f>
        <v/>
      </c>
      <c r="J141" s="37" t="str">
        <f>IFERROR(VLOOKUP(D141,DB!A:G,7,0),"")</f>
        <v/>
      </c>
      <c r="K141" s="37"/>
      <c r="L141" s="37" t="str">
        <f>IFERROR(VLOOKUP(D141,DB!A:I,9,0),"")</f>
        <v/>
      </c>
    </row>
    <row r="142" spans="1:12" ht="15">
      <c r="A142" s="84"/>
      <c r="B142" s="84" t="str">
        <f>IFERROR(VLOOKUP(D142,DB!A:K,11,0),"")</f>
        <v/>
      </c>
      <c r="C142" s="84"/>
      <c r="D142" s="84"/>
      <c r="E142" s="84"/>
      <c r="F142" s="126"/>
      <c r="G142" s="127">
        <f ca="1">IFERROR(NOW()-F142,"-")</f>
        <v>45937.699962037033</v>
      </c>
      <c r="H142" s="126"/>
      <c r="I142" s="84" t="str">
        <f>IFERROR(VLOOKUP(D142,DB!A:F,6,0),"")</f>
        <v/>
      </c>
      <c r="J142" s="84" t="str">
        <f>IFERROR(VLOOKUP(D142,DB!A:G,7,0),"")</f>
        <v/>
      </c>
      <c r="K142" s="84"/>
      <c r="L142" s="84" t="str">
        <f>IFERROR(VLOOKUP(D142,DB!A:I,9,0),"")</f>
        <v/>
      </c>
    </row>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7" ht="15"/>
    <row r="398" ht="15"/>
    <row r="399" ht="15"/>
    <row r="400" ht="15"/>
    <row r="401" ht="15"/>
    <row r="402" ht="15"/>
    <row r="403" ht="15"/>
    <row r="404" ht="15"/>
    <row r="405" ht="15"/>
    <row r="406" ht="15"/>
    <row r="407" ht="15"/>
    <row r="408" ht="15"/>
    <row r="409" ht="15"/>
    <row r="410" ht="15"/>
    <row r="412" ht="15"/>
    <row r="413" ht="15"/>
    <row r="414" ht="15"/>
    <row r="415" ht="15"/>
    <row r="416" ht="15"/>
    <row r="417" ht="15"/>
    <row r="419" ht="15"/>
    <row r="420" ht="15"/>
    <row r="421" ht="15"/>
    <row r="422" ht="15"/>
    <row r="423" ht="15"/>
    <row r="424" ht="15"/>
    <row r="425" ht="15"/>
    <row r="426"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2" ht="15"/>
    <row r="473" ht="15"/>
    <row r="474" ht="15"/>
    <row r="477" ht="15"/>
    <row r="478" ht="15"/>
    <row r="479" ht="15"/>
    <row r="480"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2" ht="15"/>
    <row r="793" ht="15"/>
    <row r="794" ht="15"/>
    <row r="795" ht="15"/>
    <row r="796" ht="15"/>
    <row r="797" ht="15"/>
    <row r="801" ht="15"/>
    <row r="802" ht="15"/>
    <row r="812" ht="15"/>
    <row r="817" ht="15"/>
    <row r="828" ht="15"/>
    <row r="829" ht="15"/>
    <row r="836" ht="15"/>
    <row r="837" ht="15"/>
    <row r="841" ht="15"/>
    <row r="842" ht="15"/>
    <row r="843" ht="15"/>
    <row r="850" ht="15"/>
    <row r="851" ht="15"/>
    <row r="852" ht="15"/>
    <row r="853" ht="15"/>
    <row r="855" ht="15"/>
    <row r="856" ht="15"/>
    <row r="857" ht="15"/>
    <row r="860" ht="15"/>
    <row r="861" ht="15"/>
    <row r="862" ht="15"/>
    <row r="863" ht="15"/>
    <row r="865" ht="15"/>
    <row r="866" ht="15"/>
    <row r="867" ht="15"/>
    <row r="868" ht="15"/>
    <row r="869" ht="15"/>
    <row r="870" ht="15"/>
    <row r="872" ht="15"/>
    <row r="873" ht="15"/>
    <row r="875" ht="15"/>
    <row r="876" ht="15"/>
    <row r="878" ht="15"/>
    <row r="879" ht="15"/>
    <row r="880" ht="15"/>
    <row r="882" ht="15"/>
    <row r="883" ht="15"/>
    <row r="884" ht="15"/>
    <row r="885" ht="15"/>
    <row r="886" ht="15"/>
    <row r="890" ht="15"/>
    <row r="891" ht="15"/>
    <row r="892" ht="15"/>
    <row r="893" ht="15"/>
    <row r="896" ht="15"/>
    <row r="897" ht="15"/>
    <row r="900" ht="15"/>
    <row r="941" ht="15"/>
    <row r="942" ht="15"/>
    <row r="945" ht="15"/>
    <row r="946" ht="15"/>
    <row r="953" ht="15"/>
    <row r="954" ht="15"/>
    <row r="957" ht="15"/>
    <row r="959" ht="15"/>
    <row r="961" ht="15"/>
    <row r="962" ht="15"/>
    <row r="963" ht="15"/>
    <row r="966" ht="15"/>
    <row r="967" ht="15"/>
    <row r="969" ht="15"/>
    <row r="972" ht="15"/>
    <row r="973" ht="15"/>
    <row r="975" ht="15"/>
    <row r="976" ht="15"/>
    <row r="977" ht="15"/>
    <row r="978" ht="15"/>
    <row r="979" ht="15"/>
    <row r="982" ht="15"/>
    <row r="983" ht="15"/>
    <row r="984" ht="15"/>
    <row r="985" ht="15"/>
    <row r="986" ht="15"/>
    <row r="987" ht="15"/>
    <row r="989" ht="15"/>
    <row r="991" ht="15"/>
    <row r="993" ht="15"/>
    <row r="994" ht="15"/>
    <row r="995" ht="15"/>
    <row r="997" ht="15"/>
    <row r="998" ht="15"/>
    <row r="999" ht="15"/>
    <row r="1000" ht="15"/>
    <row r="1001" ht="15"/>
    <row r="1002" ht="15"/>
    <row r="1003" ht="15"/>
    <row r="1005" ht="15"/>
    <row r="1006" ht="15"/>
    <row r="1007" ht="15"/>
    <row r="1012" ht="15"/>
    <row r="1013" ht="15"/>
    <row r="1017" ht="15"/>
    <row r="1018" ht="15"/>
    <row r="1019" ht="15"/>
    <row r="1022" ht="15"/>
    <row r="1024" ht="15"/>
    <row r="1028" ht="15"/>
    <row r="1032" ht="15"/>
    <row r="1038" ht="15"/>
    <row r="1039" ht="15"/>
    <row r="1041" ht="15"/>
    <row r="1042" ht="15"/>
    <row r="1044" ht="15"/>
    <row r="1047" ht="15"/>
    <row r="1048" ht="15"/>
    <row r="1050" ht="15"/>
    <row r="1052" ht="15"/>
    <row r="1054" ht="15"/>
    <row r="1056" ht="15"/>
    <row r="1057" ht="15"/>
    <row r="1058" ht="15"/>
    <row r="1060" ht="15"/>
    <row r="1061" ht="15"/>
    <row r="1062" ht="15"/>
    <row r="1063" ht="15"/>
    <row r="1066" ht="15"/>
    <row r="1240" ht="15"/>
    <row r="1241" ht="15"/>
    <row r="1251" ht="15"/>
    <row r="1252" ht="15"/>
    <row r="1253" ht="15"/>
    <row r="1259" ht="15"/>
    <row r="1260" ht="15"/>
    <row r="1261" ht="15"/>
    <row r="1262" ht="15"/>
    <row r="1264" ht="15"/>
    <row r="1267" ht="15"/>
    <row r="1268" ht="15"/>
    <row r="1269" ht="15"/>
    <row r="1270" ht="15"/>
    <row r="1272" ht="15"/>
    <row r="1273" ht="15"/>
    <row r="1275" ht="15"/>
    <row r="1276" ht="15"/>
    <row r="1277" ht="15"/>
    <row r="1278" ht="15"/>
    <row r="1280" ht="15"/>
    <row r="1281" ht="15"/>
    <row r="1282" ht="15"/>
    <row r="1285" ht="15"/>
    <row r="1286" ht="15"/>
    <row r="1289" ht="15"/>
    <row r="1290" ht="15"/>
    <row r="1291" ht="15"/>
    <row r="1292" ht="15"/>
    <row r="1293" ht="15"/>
    <row r="1294" ht="15"/>
    <row r="1295" ht="15"/>
    <row r="1296" ht="15"/>
    <row r="1298" ht="15"/>
    <row r="1300" ht="15"/>
    <row r="1301" ht="15"/>
    <row r="1302" ht="15"/>
    <row r="1305" ht="15"/>
    <row r="1315" ht="15"/>
    <row r="1318" ht="15"/>
    <row r="1319" ht="15"/>
    <row r="1323" ht="15"/>
    <row r="1327" ht="15"/>
    <row r="1330" ht="15"/>
    <row r="1332" ht="15"/>
    <row r="1333" ht="15"/>
    <row r="1336" ht="15"/>
    <row r="1338" ht="15"/>
    <row r="1341" ht="15"/>
    <row r="1342" ht="15"/>
    <row r="1343" ht="15"/>
    <row r="1345" ht="15"/>
    <row r="1347" ht="15"/>
    <row r="1348" ht="15"/>
    <row r="1349" ht="15"/>
    <row r="1353" ht="15"/>
    <row r="1354" ht="15"/>
    <row r="1355" ht="15"/>
    <row r="1357" ht="15"/>
    <row r="1358" ht="15"/>
    <row r="1359" ht="15"/>
    <row r="1360" ht="15"/>
    <row r="136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8"/>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39061</v>
      </c>
      <c r="B2" s="112" t="s">
        <v>5398</v>
      </c>
      <c r="C2" s="129">
        <v>1</v>
      </c>
      <c r="D2" s="112" t="s">
        <v>34463</v>
      </c>
      <c r="E2" s="129" t="s">
        <v>39062</v>
      </c>
      <c r="F2" s="130">
        <v>45926.772847222222</v>
      </c>
      <c r="G2" s="81">
        <f ca="1">IFERROR(NOW()-F2,"-")</f>
        <v>10.927114583333605</v>
      </c>
      <c r="H2" s="131">
        <v>45927.449074074102</v>
      </c>
      <c r="I2" s="112" t="str">
        <f>IFERROR(VLOOKUP(D2,DB!A:F,6,0),"")</f>
        <v>SCECO</v>
      </c>
      <c r="J2" s="112" t="str">
        <f>IFERROR(VLOOKUP(D2,DB!A:G,7,0),"")</f>
        <v>Weak</v>
      </c>
      <c r="K2" s="129" t="s">
        <v>39063</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45937.699962037033</v>
      </c>
      <c r="H3" s="131">
        <v>45927.987534722219</v>
      </c>
      <c r="I3" s="112" t="str">
        <f>IFERROR(VLOOKUP(D3,DB!A:F,6,0),"")</f>
        <v>SCECO</v>
      </c>
      <c r="J3" s="112" t="str">
        <f>IFERROR(VLOOKUP(D3,DB!A:G,7,0),"")</f>
        <v>Vandalized</v>
      </c>
      <c r="K3" s="129" t="s">
        <v>39064</v>
      </c>
      <c r="L3" s="118" t="str">
        <f>IFERROR(VLOOKUP(D3,DB!A:I,9,0),"")</f>
        <v>Latis</v>
      </c>
    </row>
    <row r="4" spans="1:16383" ht="31.5" customHeight="1">
      <c r="A4" s="129" t="s">
        <v>39065</v>
      </c>
      <c r="B4" s="112" t="s">
        <v>5398</v>
      </c>
      <c r="C4" s="129">
        <v>1</v>
      </c>
      <c r="D4" s="112" t="s">
        <v>32861</v>
      </c>
      <c r="E4" s="129" t="s">
        <v>39062</v>
      </c>
      <c r="F4" s="130">
        <v>45933.880972222221</v>
      </c>
      <c r="G4" s="81">
        <f ca="1">IFERROR(NOW()-F4,"-")</f>
        <v>3.8189895833347691</v>
      </c>
      <c r="H4" s="131">
        <v>45929.455266203702</v>
      </c>
      <c r="I4" s="112" t="str">
        <f>IFERROR(VLOOKUP(D4,DB!A:F,6,0),"")</f>
        <v>SCECO</v>
      </c>
      <c r="J4" s="112" t="str">
        <f>IFERROR(VLOOKUP(D4,DB!A:G,7,0),"")</f>
        <v>In progress</v>
      </c>
      <c r="K4" s="129" t="s">
        <v>39063</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39066</v>
      </c>
      <c r="B5" s="112" t="s">
        <v>5398</v>
      </c>
      <c r="C5" s="129">
        <v>1</v>
      </c>
      <c r="D5" s="112" t="s">
        <v>33408</v>
      </c>
      <c r="E5" s="129" t="s">
        <v>38964</v>
      </c>
      <c r="F5" s="130">
        <v>45934.942245370374</v>
      </c>
      <c r="G5" s="81">
        <f ca="1">IFERROR(NOW()-F5,"-")</f>
        <v>2.757716435182374</v>
      </c>
      <c r="H5" s="131">
        <v>45934.470231481479</v>
      </c>
      <c r="I5" s="112" t="str">
        <f>IFERROR(VLOOKUP(D5,DB!A:F,6,0),"")</f>
        <v>SCECO</v>
      </c>
      <c r="J5" s="112" t="str">
        <f>IFERROR(VLOOKUP(D5,DB!A:G,7,0),"")</f>
        <v>Dead</v>
      </c>
      <c r="K5" s="129" t="s">
        <v>39063</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39067</v>
      </c>
      <c r="B6" s="112" t="str">
        <f>IFERROR(VLOOKUP(D6,DB!A:K,11,0),"")</f>
        <v>R6</v>
      </c>
      <c r="C6" s="114">
        <v>2</v>
      </c>
      <c r="D6" s="112" t="s">
        <v>33091</v>
      </c>
      <c r="E6" s="115" t="s">
        <v>39043</v>
      </c>
      <c r="F6" s="116">
        <v>45937.598495370374</v>
      </c>
      <c r="G6" s="81">
        <f ca="1">IFERROR(NOW()-F6,"-")</f>
        <v>0.10146666665968951</v>
      </c>
      <c r="H6" s="116">
        <v>45937.622013888889</v>
      </c>
      <c r="I6" s="112" t="str">
        <f>IFERROR(VLOOKUP(D6,DB!A:F,6,0),"")</f>
        <v>SCECO</v>
      </c>
      <c r="J6" s="112" t="str">
        <f>IFERROR(VLOOKUP(D6,DB!A:G,7,0),"")</f>
        <v>Dead</v>
      </c>
      <c r="K6" s="117" t="s">
        <v>39068</v>
      </c>
      <c r="L6" s="118" t="str">
        <f>IFERROR(VLOOKUP(D6,DB!A:I,9,0),"")</f>
        <v>Latis</v>
      </c>
    </row>
    <row r="7" spans="1:16383" ht="31.5" customHeight="1">
      <c r="A7" s="113" t="s">
        <v>39069</v>
      </c>
      <c r="B7" s="112" t="str">
        <f>IFERROR(VLOOKUP(D7,DB!A:K,11,0),"")</f>
        <v>R6</v>
      </c>
      <c r="C7" s="114">
        <v>1</v>
      </c>
      <c r="D7" s="112" t="s">
        <v>37503</v>
      </c>
      <c r="E7" s="115" t="s">
        <v>38964</v>
      </c>
      <c r="F7" s="116"/>
      <c r="G7" s="81">
        <f ca="1">IFERROR(NOW()-F7,"-")</f>
        <v>45937.699962037033</v>
      </c>
      <c r="H7" s="116">
        <v>45937.660775462966</v>
      </c>
      <c r="I7" s="112" t="str">
        <f>IFERROR(VLOOKUP(D7,DB!A:F,6,0),"")</f>
        <v>SCECO</v>
      </c>
      <c r="J7" s="112" t="str">
        <f>IFERROR(VLOOKUP(D7,DB!A:G,7,0),"")</f>
        <v>Dead</v>
      </c>
      <c r="K7" s="117" t="s">
        <v>39070</v>
      </c>
      <c r="L7" s="118" t="str">
        <f>IFERROR(VLOOKUP(D7,DB!A:I,9,0),"")</f>
        <v>Latis</v>
      </c>
    </row>
    <row r="8" spans="1:16383" ht="31.5" customHeight="1">
      <c r="A8" s="113"/>
      <c r="B8" s="112" t="str">
        <f>IFERROR(VLOOKUP(D8,DB!A:K,11,0),"")</f>
        <v/>
      </c>
      <c r="C8" s="114"/>
      <c r="D8" s="112"/>
      <c r="E8" s="115"/>
      <c r="F8" s="116"/>
      <c r="G8" s="81">
        <f ca="1">IFERROR(NOW()-F8,"-")</f>
        <v>45937.699962037033</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54"/>
      <c r="E9" s="115"/>
      <c r="F9" s="116"/>
      <c r="G9" s="81">
        <f ca="1">IFERROR(NOW()-F9,"-")</f>
        <v>45937.699962037033</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54"/>
      <c r="E10" s="115"/>
      <c r="F10" s="116"/>
      <c r="G10" s="81">
        <f ca="1">IFERROR(NOW()-F10,"-")</f>
        <v>45937.699962037033</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45937.699962037033</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54"/>
      <c r="E12" s="115"/>
      <c r="F12" s="116"/>
      <c r="G12" s="81">
        <f ca="1">IFERROR(NOW()-F12,"-")</f>
        <v>45937.699962037033</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54"/>
      <c r="E13" s="115"/>
      <c r="F13" s="116"/>
      <c r="G13" s="81">
        <f ca="1">IFERROR(NOW()-F13,"-")</f>
        <v>45937.699962037033</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45937.699962037033</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45937.699962037033</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45937.699962037033</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45937.699962037033</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45937.699962037033</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45937.699962037033</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45937.699962037033</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45937.699962037033</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45937.699962037033</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45937.699962037033</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45937.699962037033</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45937.699962037033</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45937.699962037033</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45937.699962037033</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45937.699962037033</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45937.699962037033</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45937.699962037033</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45937.699962037033</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45937.699962037033</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45937.699962037033</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45937.699962037033</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45937.699962037033</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45937.699962037033</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45937.699962037033</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45937.699962037033</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45937.699962037033</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45937.699962037033</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45937.699962037033</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45937.699962037033</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45937.699962037033</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45937.699962037033</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45937.699962037033</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45937.699962037033</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45937.699962037033</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45937.699962037033</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45937.699962037033</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45937.699962037033</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45937.699962037033</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45937.699962037033</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45937.699962037033</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45937.699962037033</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45937.699962037033</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45937.699962037033</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45937.699962037033</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45937.699962037033</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45937.699962037033</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45937.699962037033</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45937.699962037033</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45937.699962037033</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45937.699962037033</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45937.699962037033</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45937.699962037033</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45937.699962037033</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45937.699962037033</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45937.699962037033</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45937.699962037033</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45937.699962037033</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45937.699962037033</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45937.699962037033</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45937.699962037033</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45937.699962037033</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45937.699962037033</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45937.699962037033</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45937.699962037033</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45937.699962037033</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45937.699962037033</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45937.699962037033</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45937.699962037033</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45937.699962037033</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45937.699962037033</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45937.699962037033</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45937.699962037033</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45937.699962037033</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45937.699962037033</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45937.699962037033</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45937.699962037033</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45937.699962037033</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45937.699962037033</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45937.699962037033</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45937.699962037033</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45937.699962037033</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45937.699962037033</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45937.699962037033</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45937.699962037033</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45937.699962037033</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45937.699962037033</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45937.699962037033</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45937.699962037033</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45937.699962037033</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45937.699962037033</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45937.699962037033</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45937.699962037033</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45937.699962037033</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45937.699962037033</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45937.699962037033</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45937.699962037033</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45937.699962037033</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45937.699962037033</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45937.699962037033</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45937.699962037033</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45937.699962037033</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45937.699962037033</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45937.699962037033</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45937.699962037033</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45937.699962037033</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45937.699962037033</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45937.699962037033</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45937.699962037033</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45937.699962037033</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45937.699962037033</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45937.699962037033</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45937.699962037033</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45937.699962037033</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45937.699962037033</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45937.699962037033</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45937.699962037033</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45937.699962037033</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45937.699962037033</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45937.699962037033</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45937.699962037033</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45937.699962037033</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45937.699962037033</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45937.699962037033</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45937.699962037033</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45937.699962037033</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45937.699962037033</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45937.699962037033</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45937.699962037033</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45937.699962037033</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45937.699962037033</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45937.699962037033</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45937.699962037033</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45937.699962037033</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45937.699962037033</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45937.699962037033</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45937.699962037033</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45937.699962037033</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45937.699962037033</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45937.699962037033</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45937.699962037033</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45937.699962037033</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45937.699962037033</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45937.699962037033</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45937.699962037033</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45937.699962037033</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45937.699962037033</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45937.699962037033</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45937.699962037033</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45937.699962037033</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45937.699962037033</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45937.699962037033</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45937.699962037033</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45937.699962037033</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45937.699962037033</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45937.699962037033</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45937.699962037033</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45937.699962037033</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45937.699962037033</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45937.699962037033</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45937.699962037033</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45937.699962037033</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45937.699962037033</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45937.699962037033</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45937.699962037033</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45937.699962037033</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45937.699962037033</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45937.699962037033</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45937.699962037033</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45937.699962037033</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45937.699962037033</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45937.699962037033</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45937.699962037033</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45937.699962037033</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45937.699962037033</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45937.699962037033</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45937.699962037033</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45937.699962037033</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45937.699962037033</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45937.699962037033</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45937.699962037033</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45937.699962037033</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45937.699962037033</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45937.699962037033</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45937.699962037033</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45937.699962037033</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45937.699962037033</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45937.699962037033</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45937.699962037033</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45937.699962037033</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45937.699962037033</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45937.699962037033</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45937.699962037033</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45937.699962037033</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45937.699962037033</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45937.699962037033</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45937.699962037033</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45937.699962037033</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45937.699962037033</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45937.699962037033</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45937.699962037033</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45937.699962037033</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45937.699962037033</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45937.699962037033</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45937.699962037033</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45937.699962037033</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45937.699962037033</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45937.699962037033</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45937.699962037033</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45937.699962037033</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45937.699962037033</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45937.699962037033</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45937.699962037033</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45937.699962037033</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45937.699962037033</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45937.699962037033</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45937.699962037033</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45937.699962037033</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45937.699962037033</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45937.699962037033</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45937.699962037033</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45937.699962037033</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45937.699962037033</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45937.699962037033</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45937.699962037033</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45937.699962037033</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45937.699962037033</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45937.699962037033</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45937.699962037033</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45937.699962037033</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45937.699962037033</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45937.699962037033</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45937.699962037033</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45937.699962037033</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45937.699962037033</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45937.699962037033</v>
      </c>
      <c r="H248" s="116"/>
      <c r="I248" s="112" t="str">
        <f>IFERROR(VLOOKUP(D248,DB!A:F,6,0),"")</f>
        <v/>
      </c>
      <c r="J248" s="111" t="str">
        <f>IFERROR(VLOOKUP(D248,DB!A:G,7,0),"")</f>
        <v/>
      </c>
      <c r="K248" s="117"/>
      <c r="L248" s="118" t="str">
        <f>IFERROR(VLOOKUP(D248,DB!A:I,9,0),"")</f>
        <v/>
      </c>
    </row>
  </sheetData>
  <dataValidations count="2">
    <dataValidation allowBlank="1" showInputMessage="1" showErrorMessage="1" sqref="E1" xr:uid="{380493DB-286A-4683-AF55-C78F04945A49}"/>
    <dataValidation type="list" allowBlank="1" showInputMessage="1" showErrorMessage="1" sqref="E3 E5:E24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2025-10-07T13:49:59Z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