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95" documentId="13_ncr:1_{F6CB121F-512D-4AA6-A0C1-0FB36C537598}" xr6:coauthVersionLast="47" xr6:coauthVersionMax="47" xr10:uidLastSave="{85D4BB3D-4FA0-4E18-9BAA-C5571932344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<sst xmlns="http://schemas.openxmlformats.org/spreadsheetml/2006/main" count="178620" uniqueCount="39094">
  <si>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</si>
  <si>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</si>
  <si>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</si>
  <si>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</si>
  <si>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</si>
  <si>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</si>
  <si>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</si>
  <si>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</si>
  <si>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</si>
  <si>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</si>
  <si>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</si>
  <si>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</si>
  <si>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</si>
  <si>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</si>
  <si>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</si>
  <si>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</si>
  <si>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</si>
  <si>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</si>
  <si>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</si>
  <si>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</si>
  <si>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</si>
  <si>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</si>
  <si>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</si>
  <si>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</si>
  <si>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</si>
  <si>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</si>
  <si>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</si>
  <si>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</si>
  <si>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</si>
  <si>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</si>
  <si>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</si>
  <si>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</si>
  <si>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</si>
  <si>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</si>
  <si>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</si>
  <si>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</si>
  <si>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</si>
  <si>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</si>
  <si>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</si>
  <si>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</si>
  <si>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</si>
  <si>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</si>
  <si>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</si>
  <si>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</si>
  <si>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</si>
  <si>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</si>
  <si>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</si>
  <si>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</si>
  <si>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</si>
  <si>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</si>
  <si>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</si>
  <si>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</si>
  <si>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</si>
  <si>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</si>
  <si>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</si>
  <si>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</si>
  <si>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</si>
  <si>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</si>
  <si>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</si>
  <si>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</si>
  <si>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</si>
  <si>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</si>
  <si>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</si>
  <si>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</si>
  <si>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</si>
  <si>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</si>
  <si>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</si>
  <si>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</si>
  <si>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</si>
  <si>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</si>
  <si>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</si>
  <si>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</si>
  <si>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</si>
  <si>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</si>
  <si>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</si>
  <si>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</si>
  <si>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</si>
  <si>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</si>
  <si>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</si>
  <si>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</si>
  <si>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</si>
  <si>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</si>
  <si>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</si>
  <si>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</si>
  <si>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</si>
  <si>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</si>
  <si>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</si>
  <si>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</si>
  <si>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</si>
  <si>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</si>
  <si>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</si>
  <si>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</si>
  <si>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</si>
  <si>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</si>
  <si>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</si>
  <si>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</si>
  <si>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</si>
  <si>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</si>
  <si>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</si>
  <si>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</si>
  <si>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</si>
  <si>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</si>
  <si>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</si>
  <si>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</si>
  <si>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</si>
  <si>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</si>
  <si>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</si>
  <si>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</si>
  <si>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</si>
  <si>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</si>
  <si>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</si>
  <si>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</si>
  <si>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</si>
  <si>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</si>
  <si>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</si>
  <si>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</si>
  <si>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</si>
  <si>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</si>
  <si>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</si>
  <si>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</si>
  <si>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</si>
  <si>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</si>
  <si>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</si>
  <si>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</si>
  <si>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</si>
  <si>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</si>
  <si>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</si>
  <si>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</si>
  <si>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</si>
  <si>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</si>
  <si>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</si>
  <si>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</si>
  <si>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</si>
  <si>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</si>
  <si>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</si>
  <si>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</si>
  <si>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</si>
  <si>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</si>
  <si>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</si>
  <si>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</si>
  <si>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</si>
  <si>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</si>
  <si>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</si>
  <si>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</si>
  <si>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</si>
  <si>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</si>
  <si>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</si>
  <si>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</si>
  <si>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</si>
  <si>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</si>
  <si>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</si>
  <si>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</si>
  <si>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</si>
  <si>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</si>
  <si>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</si>
  <si>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</si>
  <si>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</si>
  <si>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</si>
  <si>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</si>
  <si>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</si>
  <si>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</si>
  <si>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</si>
  <si>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</si>
  <si>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</si>
  <si>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</si>
  <si>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</si>
  <si>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</si>
  <si>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</si>
  <si>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</si>
  <si>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</si>
  <si>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</si>
  <si>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</si>
  <si>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</si>
  <si>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</si>
  <si>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</si>
  <si>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</si>
  <si>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</si>
  <si>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</si>
  <si>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</si>
  <si>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</si>
  <si>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</si>
  <si>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</si>
  <si>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</si>
  <si>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</si>
  <si>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</si>
  <si>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</si>
  <si>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</si>
  <si>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</si>
  <si>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</si>
  <si>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</si>
  <si>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</si>
  <si>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</si>
  <si>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</si>
  <si>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</si>
  <si>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</si>
  <si>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</si>
  <si>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</si>
  <si>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</si>
  <si>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</si>
  <si>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</si>
  <si>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</si>
  <si>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</si>
  <si>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</si>
  <si>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</si>
  <si>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</si>
  <si>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</si>
  <si>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</si>
  <si>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</si>
  <si>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</si>
  <si>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</si>
  <si>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</si>
  <si>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</si>
  <si>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</si>
  <si>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</si>
  <si>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</si>
  <si>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</si>
  <si>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</si>
  <si>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</si>
  <si>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</si>
  <si>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</si>
  <si>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</si>
  <si>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</si>
  <si>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</si>
  <si>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</si>
  <si>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</si>
  <si>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</si>
  <si>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</si>
  <si>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</si>
  <si>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</si>
  <si>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</si>
  <si>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</si>
  <si>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</si>
  <si>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</si>
  <si>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</si>
  <si>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</si>
  <si>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</si>
  <si>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</si>
  <si>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</si>
  <si>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</si>
  <si>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</si>
  <si>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</si>
  <si>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</si>
  <si>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</si>
  <si>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</si>
  <si>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</si>
  <si>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</si>
  <si>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</si>
  <si>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</si>
  <si>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</si>
  <si>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</si>
  <si>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</si>
  <si>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</si>
  <si>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</si>
  <si>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</si>
  <si>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</si>
  <si>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</si>
  <si>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</si>
  <si>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</si>
  <si>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</si>
  <si>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</si>
  <si>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</si>
  <si>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</si>
  <si>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</si>
  <si>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</si>
  <si>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</si>
  <si>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</si>
  <si>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</si>
  <si>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</si>
  <si>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</si>
  <si>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</si>
  <si>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</si>
  <si>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</si>
  <si>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</si>
  <si>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</si>
  <si>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</si>
  <si>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</si>
  <si>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</si>
  <si>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</si>
  <si>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</si>
  <si>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</si>
  <si>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</si>
  <si>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</si>
  <si>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</si>
  <si>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</si>
  <si>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</si>
  <si>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</si>
  <si>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</si>
  <si>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</si>
  <si>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</si>
  <si>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</si>
  <si>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</si>
  <si>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</si>
  <si>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</si>
  <si>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</si>
  <si>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</si>
  <si>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</si>
  <si>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</si>
  <si>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</si>
  <si>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</si>
  <si>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</si>
  <si>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</si>
  <si>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</si>
  <si>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</si>
  <si>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</si>
  <si>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</si>
  <si>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</si>
  <si>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</si>
  <si>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</si>
  <si>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</si>
  <si>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</si>
  <si>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</si>
  <si>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</si>
  <si>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</si>
  <si>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</si>
  <si>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</si>
  <si>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</si>
  <si>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</si>
  <si>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</si>
  <si>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</si>
  <si>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</si>
  <si>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</si>
  <si>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</si>
  <si>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</si>
  <si>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</si>
  <si>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</si>
  <si>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</si>
  <si>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</si>
  <si>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</si>
  <si>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</si>
  <si>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</si>
  <si>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</si>
  <si>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</si>
  <si>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</si>
  <si>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</si>
  <si>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</si>
  <si>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</si>
  <si>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</si>
  <si>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</si>
  <si>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</si>
  <si>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</si>
  <si>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</si>
  <si>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</si>
  <si>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</si>
  <si>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</si>
  <si>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</si>
  <si>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</si>
  <si>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</si>
  <si>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</si>
  <si>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</si>
  <si>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</si>
  <si>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</si>
  <si>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</si>
  <si>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</si>
  <si>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</si>
  <si>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</si>
  <si>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</si>
  <si>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</si>
  <si>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</si>
  <si>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</si>
  <si>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</si>
  <si>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</si>
  <si>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</si>
  <si>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</si>
  <si>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</si>
  <si>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</si>
  <si>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</si>
  <si>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</si>
  <si>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</si>
  <si>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</si>
  <si>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</si>
  <si>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</si>
  <si>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</si>
  <si>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</si>
  <si>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</si>
  <si>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</si>
  <si>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</si>
  <si>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</si>
  <si>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</si>
  <si>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</si>
  <si>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</si>
  <si>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</si>
  <si>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</si>
  <si>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</si>
  <si>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</si>
  <si>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</si>
  <si>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</si>
  <si>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</si>
  <si>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</si>
  <si>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</si>
  <si>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</si>
  <si>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</si>
  <si>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</si>
  <si>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</si>
  <si>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</si>
  <si>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</si>
  <si>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</si>
  <si>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</si>
  <si>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</si>
  <si>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</si>
  <si>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</si>
  <si>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</si>
  <si>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</si>
  <si>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</si>
  <si>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</si>
  <si>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</si>
  <si>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</si>
  <si>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</si>
  <si>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</si>
  <si>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</si>
  <si>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</si>
  <si>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</si>
  <si>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</si>
  <si>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</si>
  <si>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</si>
  <si>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</si>
  <si>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</si>
  <si>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</si>
  <si>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</si>
  <si>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</si>
  <si>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</si>
  <si>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</si>
  <si>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</si>
  <si>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</si>
  <si>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</si>
  <si>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</si>
  <si>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</si>
  <si>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</si>
  <si>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</si>
  <si>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</si>
  <si>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</si>
  <si>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</si>
  <si>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</si>
  <si>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</si>
  <si>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</si>
  <si>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</si>
  <si>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</si>
  <si>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</si>
  <si>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</si>
  <si>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</si>
  <si>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</si>
  <si>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</si>
  <si>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</si>
  <si>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</si>
  <si>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</si>
  <si>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</si>
  <si>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</si>
  <si>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</si>
  <si>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</si>
  <si>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</si>
  <si>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</si>
  <si>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</si>
  <si>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</si>
  <si>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</si>
  <si>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</si>
  <si>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</si>
  <si>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</si>
  <si>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</si>
  <si>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</si>
  <si>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</si>
  <si>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</si>
  <si>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</si>
  <si>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</si>
  <si>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</si>
  <si>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</si>
  <si>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</si>
  <si>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</si>
  <si>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</si>
  <si>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</si>
  <si>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</si>
  <si>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</si>
  <si>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</si>
  <si>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</si>
  <si>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</si>
  <si>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</si>
  <si>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</si>
  <si>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</si>
  <si>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</si>
  <si>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</si>
  <si>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</si>
  <si>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</si>
  <si>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</si>
  <si>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</si>
  <si>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</si>
  <si>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</si>
  <si>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</si>
  <si>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</si>
  <si>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</si>
  <si>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</si>
  <si>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</si>
  <si>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</si>
  <si>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</si>
  <si>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</si>
  <si>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</si>
  <si>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</si>
  <si>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</si>
  <si>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</si>
  <si>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</si>
  <si>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</si>
  <si>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</si>
  <si>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</si>
  <si>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</si>
  <si>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</si>
  <si>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</si>
  <si>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</si>
  <si>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</si>
  <si>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</si>
  <si>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</si>
  <si>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</si>
  <si>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</si>
  <si>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</si>
  <si>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</si>
  <si>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</si>
  <si>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</si>
  <si>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</si>
  <si>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</si>
  <si>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</si>
  <si>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</si>
  <si>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</si>
  <si>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</si>
  <si>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</si>
  <si>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</si>
  <si>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</si>
  <si>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</si>
  <si>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</si>
  <si>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</si>
  <si>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</si>
  <si>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</si>
  <si>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</si>
  <si>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</si>
  <si>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</si>
  <si>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</si>
  <si>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</si>
  <si>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</si>
  <si>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</si>
  <si>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</si>
  <si>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</si>
  <si>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</si>
  <si>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</si>
  <si>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</si>
  <si>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</si>
  <si>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</si>
  <si>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</si>
  <si>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</si>
  <si>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</si>
  <si>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</si>
  <si>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</si>
  <si>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</si>
  <si>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</si>
  <si>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</si>
  <si>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</si>
  <si>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</si>
  <si>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</si>
  <si>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</si>
  <si>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</si>
  <si>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</si>
  <si>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</si>
  <si>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</si>
  <si>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</si>
  <si>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</si>
  <si>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</si>
  <si>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</si>
  <si>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</si>
  <si>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</si>
  <si>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</si>
  <si>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</si>
  <si>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</si>
  <si>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</si>
  <si>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</si>
  <si>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</si>
  <si>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</si>
  <si>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</si>
  <si>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</si>
  <si>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</si>
  <si>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</si>
  <si>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</si>
  <si>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</si>
  <si>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</si>
  <si>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</si>
  <si>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</si>
  <si>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</si>
  <si>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</si>
  <si>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</si>
  <si>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</si>
  <si>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</si>
  <si>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</si>
  <si>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</si>
  <si>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</si>
  <si>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</si>
  <si>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</si>
  <si>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</si>
  <si>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</si>
  <si>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</si>
  <si>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</si>
  <si>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</si>
  <si>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</si>
  <si>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</si>
  <si>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</si>
  <si>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</si>
  <si>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</si>
  <si>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</si>
  <si>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</si>
  <si>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</si>
  <si>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</si>
  <si>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</si>
  <si>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</si>
  <si>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</si>
  <si>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</si>
  <si>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</si>
  <si>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</si>
  <si>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</si>
  <si>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</si>
  <si>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</si>
  <si>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</si>
  <si>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</si>
  <si>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</si>
  <si>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</si>
  <si>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</si>
  <si>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</si>
  <si>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</si>
  <si>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</si>
  <si>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</si>
  <si>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</si>
  <si>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</si>
  <si>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</si>
  <si>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</si>
  <si>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</si>
  <si>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</si>
  <si>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</si>
  <si>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</si>
  <si>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</si>
  <si>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</si>
  <si>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</si>
  <si>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</si>
  <si>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</si>
  <si>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</si>
  <si>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</si>
  <si>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</si>
  <si>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</si>
  <si>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</si>
  <si>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</si>
  <si>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</si>
  <si>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</si>
  <si>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</si>
  <si>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</si>
  <si>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</si>
  <si>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</si>
  <si>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</si>
  <si>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</si>
  <si>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</si>
  <si>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</si>
  <si>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</si>
  <si>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</si>
  <si>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</si>
  <si>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</si>
  <si>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</si>
  <si>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</si>
  <si>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</si>
  <si>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</si>
  <si>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</si>
  <si>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</si>
  <si>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</si>
  <si>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</si>
  <si>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</si>
  <si>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</si>
  <si>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</si>
  <si>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</si>
  <si>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</si>
  <si>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</si>
  <si>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</si>
  <si>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</si>
  <si>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</si>
  <si>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</si>
  <si>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</si>
  <si>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</si>
  <si>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</si>
  <si>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</si>
  <si>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</si>
  <si>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</si>
  <si>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</si>
  <si>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</si>
  <si>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</si>
  <si>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</si>
  <si>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</si>
  <si>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</si>
  <si>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</si>
  <si>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</si>
  <si>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</si>
  <si>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</si>
  <si>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</si>
  <si>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</si>
  <si>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</si>
  <si>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</si>
  <si>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</si>
  <si>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</si>
  <si>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</si>
  <si>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</si>
  <si>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</si>
  <si>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</si>
  <si>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</si>
  <si>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</si>
  <si>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</si>
  <si>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</si>
  <si>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</si>
  <si>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</si>
  <si>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</si>
  <si>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</si>
  <si>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</si>
  <si>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</si>
  <si>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</si>
  <si>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</si>
  <si>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</si>
  <si>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</si>
  <si>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</si>
  <si>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</si>
  <si>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</si>
  <si>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</si>
  <si>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</si>
  <si>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</si>
  <si>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</si>
  <si>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</si>
  <si>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</si>
  <si>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</si>
  <si>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</si>
  <si>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</si>
  <si>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</si>
  <si>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</si>
  <si>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</si>
  <si>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</si>
  <si>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</si>
  <si>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</si>
  <si>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</si>
  <si>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</si>
  <si>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</si>
  <si>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</si>
  <si>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</si>
  <si>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</si>
  <si>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</si>
  <si>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</si>
  <si>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</si>
  <si>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</si>
  <si>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</si>
  <si>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</si>
  <si>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</si>
  <si>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</si>
  <si>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</si>
  <si>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</si>
  <si>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</si>
  <si>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</si>
  <si>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</si>
  <si>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</si>
  <si>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</si>
  <si>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</si>
  <si>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</si>
  <si>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</si>
  <si>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</si>
  <si>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</si>
  <si>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</si>
  <si>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</si>
  <si>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</si>
  <si>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</si>
  <si>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</si>
  <si>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</si>
  <si>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</si>
  <si>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</si>
  <si>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</si>
  <si>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</si>
  <si>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</si>
  <si>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</si>
  <si>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</si>
  <si>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</si>
  <si>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</si>
  <si>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</si>
  <si>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</si>
  <si>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</si>
  <si>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</si>
  <si>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</si>
  <si>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</si>
  <si>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</si>
  <si>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</si>
  <si>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</si>
  <si>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</si>
  <si>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</si>
  <si>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</si>
  <si>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</si>
  <si>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</si>
  <si>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</si>
  <si>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</si>
  <si>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</si>
  <si>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</si>
  <si>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</si>
  <si>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</si>
  <si>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</si>
  <si>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</si>
  <si>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</si>
  <si>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</si>
  <si>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</si>
  <si>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</si>
  <si>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</si>
  <si>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</si>
  <si>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</si>
  <si>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</si>
  <si>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</si>
  <si>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</si>
  <si>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</si>
  <si>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</si>
  <si>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</si>
  <si>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</si>
  <si>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</si>
  <si>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</si>
  <si>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</si>
  <si>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</si>
  <si>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</si>
  <si>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</si>
  <si>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</si>
  <si>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</si>
  <si>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</si>
  <si>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</si>
  <si>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</si>
  <si>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</si>
  <si>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</si>
  <si>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</si>
  <si>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</si>
  <si>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</si>
  <si>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</si>
  <si>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</si>
  <si>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</si>
  <si>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</si>
  <si>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</si>
  <si>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</si>
  <si>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</si>
  <si>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</si>
  <si>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</si>
  <si>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</si>
  <si>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</si>
  <si>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</si>
  <si>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</si>
  <si>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</si>
  <si>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</si>
  <si>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</si>
  <si>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</si>
  <si>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</si>
  <si>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</si>
  <si>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</si>
  <si>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</si>
  <si>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</si>
  <si>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</si>
  <si>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</si>
  <si>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</si>
  <si>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</si>
  <si>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</si>
  <si>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</si>
  <si>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</si>
  <si>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</si>
  <si>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</si>
  <si>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</si>
  <si>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</si>
  <si>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</si>
  <si>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</si>
  <si>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</si>
  <si>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</si>
  <si>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</si>
  <si>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</si>
  <si>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</si>
  <si>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</si>
  <si>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</si>
  <si>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</si>
  <si>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</si>
  <si>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</si>
  <si>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</si>
  <si>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</si>
  <si>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</si>
  <si>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</si>
  <si>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</si>
  <si>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</si>
  <si>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</si>
  <si>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</si>
  <si>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</si>
  <si>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</si>
  <si>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</si>
  <si>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</si>
  <si>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</si>
  <si>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</si>
  <si>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</si>
  <si>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</si>
  <si>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</si>
  <si>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</si>
  <si>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</si>
  <si>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</si>
  <si>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</si>
  <si>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</si>
  <si>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</si>
  <si>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</si>
  <si>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</si>
  <si>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</si>
  <si>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</si>
  <si>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</si>
  <si>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</si>
  <si>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</si>
  <si>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</si>
  <si>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</si>
  <si>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</si>
  <si>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</si>
  <si>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</si>
  <si>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</si>
  <si>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</si>
  <si>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</si>
  <si>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</si>
  <si>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</si>
  <si>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</si>
  <si>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</si>
  <si>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</si>
  <si>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</si>
  <si>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</si>
  <si>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</si>
  <si>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</si>
  <si>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</si>
  <si>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</si>
  <si>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</si>
  <si>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</si>
  <si>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</si>
  <si>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</si>
  <si>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</si>
  <si>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</si>
  <si>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</si>
  <si>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</si>
  <si>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</si>
  <si>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</si>
  <si>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</si>
  <si>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</si>
  <si>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</si>
  <si>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</si>
  <si>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</si>
  <si>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</si>
  <si>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</si>
  <si>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</si>
  <si>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</si>
  <si>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</si>
  <si>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</si>
  <si>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</si>
  <si>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</si>
  <si>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</si>
  <si>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</si>
  <si>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</si>
  <si>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</si>
  <si>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</si>
  <si>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</si>
  <si>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</si>
  <si>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</si>
  <si>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</si>
  <si>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</si>
  <si>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</si>
  <si>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</si>
  <si>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</si>
  <si>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</si>
  <si>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</si>
  <si>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</si>
  <si>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</si>
  <si>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</si>
  <si>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</si>
  <si>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</si>
  <si>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</si>
  <si>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</si>
  <si>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</si>
  <si>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</si>
  <si>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</si>
  <si>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</si>
  <si>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</si>
  <si>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</si>
  <si>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</si>
  <si>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</si>
  <si>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</si>
  <si>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</si>
  <si>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</si>
  <si>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</si>
  <si>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</si>
  <si>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</si>
  <si>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</si>
  <si>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</si>
  <si>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</si>
  <si>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</si>
  <si>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</si>
  <si>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</si>
  <si>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</si>
  <si>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</si>
  <si>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</si>
  <si>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</si>
  <si>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</si>
  <si>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</si>
  <si>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</si>
  <si>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</si>
  <si>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</si>
  <si>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</si>
  <si>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</si>
  <si>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</si>
  <si>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</si>
  <si>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</si>
  <si>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</si>
  <si>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</si>
  <si>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</si>
  <si>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</si>
  <si>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</si>
  <si>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</si>
  <si>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</si>
  <si>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</si>
  <si>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</si>
  <si>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</si>
  <si>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</si>
  <si>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</si>
  <si>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</si>
  <si>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</si>
  <si>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</si>
  <si>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</si>
  <si>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</si>
  <si>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</si>
  <si>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</si>
  <si>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</si>
  <si>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</si>
  <si>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</si>
  <si>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</si>
  <si>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</si>
  <si>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</si>
  <si>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</si>
  <si>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</si>
  <si>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</si>
  <si>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</si>
  <si>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</si>
  <si>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</si>
  <si>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</si>
  <si>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</si>
  <si>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</si>
  <si>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</si>
  <si>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</si>
  <si>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</si>
  <si>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</si>
  <si>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</si>
  <si>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</si>
  <si>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</si>
  <si>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</si>
  <si>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</si>
  <si>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</si>
  <si>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</si>
  <si>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</si>
  <si>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</si>
  <si>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</si>
  <si>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</si>
  <si>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</si>
  <si>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</si>
  <si>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</si>
  <si>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</si>
  <si>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</si>
  <si>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</si>
  <si>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</si>
  <si>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</si>
  <si>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</si>
  <si>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</si>
  <si>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</si>
  <si>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</si>
  <si>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</si>
  <si>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</si>
  <si>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</si>
  <si>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</si>
  <si>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</si>
  <si>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</si>
  <si>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</si>
  <si>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</si>
  <si>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</si>
  <si>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</si>
  <si>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</si>
  <si>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</si>
  <si>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</si>
  <si>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</si>
  <si>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</si>
  <si>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</si>
  <si>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</si>
  <si>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</si>
  <si>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</si>
  <si>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</si>
  <si>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</si>
  <si>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</si>
  <si>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</si>
  <si>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</si>
  <si>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</si>
  <si>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</si>
  <si>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</si>
  <si>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</si>
  <si>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</si>
  <si>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</si>
  <si>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</si>
  <si>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</si>
  <si>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</si>
  <si>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</si>
  <si>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</si>
  <si>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</si>
  <si>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</si>
  <si>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</si>
  <si>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</si>
  <si>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</si>
  <si>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</si>
  <si>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</si>
  <si>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</si>
  <si>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</si>
  <si>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</si>
  <si>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</si>
  <si>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</si>
  <si>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</si>
  <si>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</si>
  <si>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</si>
  <si>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</si>
  <si>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</si>
  <si>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</si>
  <si>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</si>
  <si>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</si>
  <si>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</si>
  <si>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</si>
  <si>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</si>
  <si>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</si>
  <si>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</si>
  <si>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</si>
  <si>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</si>
  <si>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</si>
  <si>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</si>
  <si>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</si>
  <si>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</si>
  <si>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</si>
  <si>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</si>
  <si>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</si>
  <si>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</si>
  <si>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</si>
  <si>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</si>
  <si>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</si>
  <si>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</si>
  <si>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</si>
  <si>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</si>
  <si>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</si>
  <si>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</si>
  <si>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</si>
  <si>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</si>
  <si>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</si>
  <si>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</si>
  <si>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</si>
  <si>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</si>
  <si>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</si>
  <si>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</si>
  <si>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</si>
  <si>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</si>
  <si>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</si>
  <si>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</si>
  <si>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</si>
  <si>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</si>
  <si>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</si>
  <si>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</si>
  <si>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</si>
  <si>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</si>
  <si>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</si>
  <si>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</si>
  <si>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</si>
  <si>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</si>
  <si>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</si>
  <si>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</si>
  <si>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</si>
  <si>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</si>
  <si>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</si>
  <si>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</si>
  <si>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</si>
  <si>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</si>
  <si>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</si>
  <si>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</si>
  <si>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</si>
  <si>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</si>
  <si>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</si>
  <si>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</si>
  <si>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</si>
  <si>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</si>
  <si>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</si>
  <si>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</si>
  <si>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</si>
  <si>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</si>
  <si>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</si>
  <si>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</si>
  <si>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</si>
  <si>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</si>
  <si>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</si>
  <si>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</si>
  <si>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</si>
  <si>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</si>
  <si>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</si>
  <si>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</si>
  <si>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</si>
  <si>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</si>
  <si>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</si>
  <si>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</si>
  <si>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</si>
  <si>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</si>
  <si>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</si>
  <si>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</si>
  <si>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</si>
  <si>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</si>
  <si>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</si>
  <si>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</si>
  <si>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</si>
  <si>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</si>
  <si>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</si>
  <si>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</si>
  <si>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</si>
  <si>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</si>
  <si>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</si>
  <si>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</si>
  <si>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</si>
  <si>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</si>
  <si>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</si>
  <si>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</si>
  <si>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</si>
  <si>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</si>
  <si>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</si>
  <si>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</si>
  <si>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</si>
  <si>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</si>
  <si>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</si>
  <si>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</si>
  <si>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</si>
  <si>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</si>
  <si>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</si>
  <si>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</si>
  <si>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</si>
  <si>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</si>
  <si>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</si>
  <si>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</si>
  <si>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</si>
  <si>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</si>
  <si>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</si>
  <si>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</si>
  <si>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</si>
  <si>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</si>
  <si>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</si>
  <si>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</si>
  <si>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</si>
  <si>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</si>
  <si>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</si>
  <si>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</si>
  <si>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</si>
  <si>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</si>
  <si>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</si>
  <si>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</si>
  <si>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</si>
  <si>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</si>
  <si>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</si>
  <si>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</si>
  <si>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</si>
  <si>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</si>
  <si>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</si>
  <si>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</si>
  <si>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</si>
  <si>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</si>
  <si>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</si>
  <si>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</si>
  <si>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</si>
  <si>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</si>
  <si>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</si>
  <si>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</si>
  <si>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</si>
  <si>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</si>
  <si>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</si>
  <si>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</si>
  <si>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</si>
  <si>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</si>
  <si>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</si>
  <si>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</si>
  <si>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</si>
  <si>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</si>
  <si>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</si>
  <si>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</si>
  <si>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</si>
  <si>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</si>
  <si>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</si>
  <si>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</si>
  <si>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</si>
  <si>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</si>
  <si>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</si>
  <si>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</si>
  <si>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</si>
  <si>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</si>
  <si>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</si>
  <si>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</si>
  <si>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</si>
  <si>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</si>
  <si>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</si>
  <si>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</si>
  <si>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</si>
  <si>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</si>
  <si>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</si>
  <si>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</si>
  <si>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</si>
  <si>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</si>
  <si>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</si>
  <si>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</si>
  <si>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</si>
  <si>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</si>
  <si>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</si>
  <si>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</si>
  <si>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</si>
  <si>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</si>
  <si>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</si>
  <si>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</si>
  <si>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</si>
  <si>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</si>
  <si>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</si>
  <si>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</si>
  <si>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</si>
  <si>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</si>
  <si>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</si>
  <si>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</si>
  <si>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</si>
  <si>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</si>
  <si>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</si>
  <si>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</si>
  <si>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</si>
  <si>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</si>
  <si>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</si>
  <si>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</si>
  <si>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</si>
  <si>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</si>
  <si>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</si>
  <si>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</si>
  <si>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</si>
  <si>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</si>
  <si>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</si>
  <si>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</si>
  <si>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</si>
  <si>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</si>
  <si>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</si>
  <si>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</si>
  <si>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</si>
  <si>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</si>
  <si>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</si>
  <si>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</si>
  <si>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</si>
  <si>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</si>
  <si>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</si>
  <si>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</si>
  <si>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</si>
  <si>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</si>
  <si>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</si>
  <si>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</si>
  <si>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</si>
  <si>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</si>
  <si>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</si>
  <si>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</si>
  <si>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</si>
  <si>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</si>
  <si>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</si>
  <si>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</si>
  <si>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</si>
  <si>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</si>
  <si>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</si>
  <si>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</si>
  <si>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</si>
  <si>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</si>
  <si>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</si>
  <si>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</si>
  <si>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</si>
  <si>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</si>
  <si>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</si>
  <si>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</si>
  <si>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</si>
  <si>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</si>
  <si>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</si>
  <si>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</si>
  <si>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</si>
  <si>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</si>
  <si>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</si>
  <si>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</si>
  <si>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</si>
  <si>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</si>
  <si>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</si>
  <si>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</si>
  <si>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</si>
  <si>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</si>
  <si>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</si>
  <si>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</si>
  <si>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</si>
  <si>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</si>
  <si>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</si>
  <si>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</si>
  <si>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</si>
  <si>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</si>
  <si>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</si>
  <si>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</si>
  <si>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</si>
  <si>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</si>
  <si>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</si>
  <si>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</si>
  <si>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</si>
  <si>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</si>
  <si>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</si>
  <si>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</si>
  <si>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</si>
  <si>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</si>
  <si>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</si>
  <si>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</si>
  <si>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</si>
  <si>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</si>
  <si>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</si>
  <si>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</si>
  <si>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</si>
  <si>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</si>
  <si>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</si>
  <si>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</si>
  <si>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</si>
  <si>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</si>
  <si>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</si>
  <si>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</si>
  <si>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</si>
  <si>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</si>
  <si>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</si>
  <si>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</si>
  <si>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</si>
  <si>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</si>
  <si>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</si>
  <si>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</si>
  <si>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</si>
  <si>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</si>
  <si>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</si>
  <si>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</si>
  <si>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</si>
  <si>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</si>
  <si>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</si>
  <si>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</si>
  <si>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</si>
  <si>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</si>
  <si>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</si>
  <si>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</si>
  <si>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</si>
  <si>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</si>
  <si>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</si>
  <si>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</si>
  <si>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</si>
  <si>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</si>
  <si>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</si>
  <si>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</si>
  <si>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</si>
  <si>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</si>
  <si>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</si>
  <si>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</si>
  <si>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</si>
  <si>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</si>
  <si>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</si>
  <si>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</si>
  <si>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</si>
  <si>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</si>
  <si>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</si>
  <si>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</si>
  <si>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</si>
  <si>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</si>
  <si>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</si>
  <si>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</si>
  <si>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</si>
  <si>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</si>
  <si>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</si>
  <si>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</si>
  <si>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</si>
  <si>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</si>
  <si>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</si>
  <si>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</si>
  <si>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</si>
  <si>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</si>
  <si>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</si>
  <si>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</si>
  <si>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</si>
  <si>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</si>
  <si>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</si>
  <si>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</si>
  <si>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</si>
  <si>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</si>
  <si>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</si>
  <si>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</si>
  <si>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</si>
  <si>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</si>
  <si>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</si>
  <si>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</si>
  <si>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</si>
  <si>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</si>
  <si>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</si>
  <si>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</si>
  <si>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</si>
  <si>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</si>
  <si>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</si>
  <si>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</si>
  <si>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</si>
  <si>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</si>
  <si>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</si>
  <si>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</si>
  <si>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</si>
  <si>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</si>
  <si>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</si>
  <si>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</si>
  <si>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</si>
  <si>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</si>
  <si>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</si>
  <si>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</si>
  <si>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</si>
  <si>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</si>
  <si>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</si>
  <si>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</si>
  <si>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</si>
  <si>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</si>
  <si>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</si>
  <si>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</si>
  <si>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</si>
  <si>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</si>
  <si>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</si>
  <si>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</si>
  <si>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</si>
  <si>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</si>
  <si>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</si>
  <si>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</si>
  <si>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</si>
  <si>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</si>
  <si>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</si>
  <si>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</si>
  <si>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</si>
  <si>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</si>
  <si>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</si>
  <si>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</si>
  <si>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</si>
  <si>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</si>
  <si>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</si>
  <si>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</si>
  <si>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</si>
  <si>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</si>
  <si>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</si>
  <si>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</si>
  <si>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</si>
  <si>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</si>
  <si>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</si>
  <si>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</si>
  <si>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</si>
  <si>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</si>
  <si>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</si>
  <si>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</si>
  <si>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</si>
  <si>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</si>
  <si>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</si>
  <si>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</si>
  <si>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</si>
  <si>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</si>
  <si>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</si>
  <si>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</si>
  <si>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</si>
  <si>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</si>
  <si>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</si>
  <si>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</si>
  <si>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</si>
  <si>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</si>
  <si>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</si>
  <si>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</si>
  <si>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</si>
  <si>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</si>
  <si>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</si>
  <si>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</si>
  <si>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</si>
  <si>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</si>
  <si>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</si>
  <si>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</si>
  <si>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</si>
  <si>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</si>
  <si>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</si>
  <si>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</si>
  <si>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</si>
  <si>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</si>
  <si>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</si>
  <si>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</si>
  <si>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</si>
  <si>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</si>
  <si>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</si>
  <si>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</si>
  <si>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</si>
  <si>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</si>
  <si>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</si>
  <si>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</si>
  <si>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</si>
  <si>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</si>
  <si>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</si>
  <si>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</si>
  <si>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</si>
  <si>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</si>
  <si>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</si>
  <si>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</si>
  <si>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</si>
  <si>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</si>
  <si>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</si>
  <si>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</si>
  <si>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</si>
  <si>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</si>
  <si>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</si>
  <si>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</si>
  <si>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</si>
  <si>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</si>
  <si>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</si>
  <si>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</si>
  <si>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</si>
  <si>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</si>
  <si>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</si>
  <si>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</si>
  <si>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</si>
  <si>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</si>
  <si>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</si>
  <si>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</si>
  <si>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</si>
  <si>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</si>
  <si>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</si>
  <si>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</si>
  <si>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</si>
  <si>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</si>
  <si>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</si>
  <si>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</si>
  <si>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</si>
  <si>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</si>
  <si>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</si>
  <si>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</si>
  <si>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</si>
  <si>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</si>
  <si>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</si>
  <si>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</si>
  <si>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</si>
  <si>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</si>
  <si>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</si>
  <si>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</si>
  <si>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</si>
  <si>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</si>
  <si>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</si>
  <si>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</si>
  <si>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</si>
  <si>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</si>
  <si>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</si>
  <si>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</si>
  <si>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</si>
  <si>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</si>
  <si>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</si>
  <si>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</si>
  <si>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</si>
  <si>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</si>
  <si>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</si>
  <si>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</si>
  <si>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</si>
  <si>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</si>
  <si>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</si>
  <si>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</si>
  <si>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</si>
  <si>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</si>
  <si>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</si>
  <si>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</si>
  <si>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</si>
  <si>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</si>
  <si>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</si>
  <si>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</si>
  <si>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</si>
  <si>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</si>
  <si>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</si>
  <si>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</si>
  <si>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</si>
  <si>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</si>
  <si>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</si>
  <si>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</si>
  <si>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</si>
  <si>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</si>
  <si>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</si>
  <si>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</si>
  <si>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</si>
  <si>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</si>
  <si>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</si>
  <si>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</si>
  <si>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</si>
  <si>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</si>
  <si>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</si>
  <si>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</si>
  <si>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</si>
  <si>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</si>
  <si>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</si>
  <si>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</si>
  <si>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</si>
  <si>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</si>
  <si>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</si>
  <si>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</si>
  <si>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</si>
  <si>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</si>
  <si>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</si>
  <si>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</si>
  <si>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</si>
  <si>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</si>
  <si>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</si>
  <si>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</si>
  <si>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</si>
  <si>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</si>
  <si>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</si>
  <si>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</si>
  <si>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</si>
  <si>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</si>
  <si>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</si>
  <si>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</si>
  <si>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</si>
  <si>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</si>
  <si>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</si>
  <si>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</si>
  <si>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</si>
  <si>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</si>
  <si>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</si>
  <si>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</si>
  <si>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</si>
  <si>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</si>
  <si>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</si>
  <si>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</si>
  <si>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</si>
  <si>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</si>
  <si>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</si>
  <si>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</si>
  <si>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</si>
  <si>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</si>
  <si>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</si>
  <si>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</si>
  <si>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</si>
  <si>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</si>
  <si>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</si>
  <si>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</si>
  <si>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</si>
  <si>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</si>
  <si>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</si>
  <si>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</si>
  <si>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</si>
  <si>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</si>
  <si>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</si>
  <si>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</si>
  <si>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</si>
  <si>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</si>
  <si>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</si>
  <si>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</si>
  <si>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</si>
  <si>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</si>
  <si>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</si>
  <si>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</si>
  <si>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</si>
  <si>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</si>
  <si>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</si>
  <si>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</si>
  <si>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</si>
  <si>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</si>
  <si>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</si>
  <si>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</si>
  <si>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</si>
  <si>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</si>
  <si>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</si>
  <si>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</si>
  <si>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</si>
  <si>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</si>
  <si>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</si>
  <si>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</si>
  <si>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</si>
  <si>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</si>
  <si>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</si>
  <si>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</si>
  <si>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</si>
  <si>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</si>
  <si>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</si>
  <si>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</si>
  <si>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</si>
  <si>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</si>
  <si>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</si>
  <si>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</si>
  <si>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</si>
  <si>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</si>
  <si>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</si>
  <si>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</si>
  <si>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</si>
  <si>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</si>
  <si>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</si>
  <si>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</si>
  <si>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</si>
  <si>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</si>
  <si>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</si>
  <si>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</si>
  <si>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</si>
  <si>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</si>
  <si>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</si>
  <si>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</si>
  <si>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</si>
  <si>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</si>
  <si>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</si>
  <si>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</si>
  <si>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</si>
  <si>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</si>
  <si>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</si>
  <si>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</si>
  <si>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</si>
  <si>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</si>
  <si>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</si>
  <si>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</si>
  <si>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</si>
  <si>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</si>
  <si>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</si>
  <si>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</si>
  <si>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</si>
  <si>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</si>
  <si>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</si>
  <si>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</si>
  <si>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</si>
  <si>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</si>
  <si>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</si>
  <si>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</si>
  <si>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</si>
  <si>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</si>
  <si>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</si>
  <si>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</si>
  <si>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</si>
  <si>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</si>
  <si>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</si>
  <si>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</si>
  <si>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</si>
  <si>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</si>
  <si>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</si>
  <si>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</si>
  <si>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</si>
  <si>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</si>
  <si>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</si>
  <si>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</si>
  <si>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</si>
  <si>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</si>
  <si>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</si>
  <si>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</si>
  <si>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</si>
  <si>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</si>
  <si>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</si>
  <si>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</si>
  <si>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</si>
  <si>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</si>
  <si>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</si>
  <si>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</si>
  <si>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</si>
  <si>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</si>
  <si>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</si>
  <si>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</si>
  <si>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</si>
  <si>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</si>
  <si>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</si>
  <si>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</si>
  <si>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</si>
  <si>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</si>
  <si>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</si>
  <si>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</si>
  <si>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</si>
  <si>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</si>
  <si>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</si>
  <si>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</si>
  <si>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</si>
  <si>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</si>
  <si>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</si>
  <si>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</si>
  <si>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</si>
  <si>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</si>
  <si>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</si>
  <si>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</si>
  <si>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</si>
  <si>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</si>
  <si>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</si>
  <si>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</si>
  <si>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</si>
  <si>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</si>
  <si>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</si>
  <si>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</si>
  <si>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</si>
  <si>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</si>
  <si>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</si>
  <si>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</si>
  <si>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</si>
  <si>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</si>
  <si>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</si>
  <si>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</si>
  <si>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</si>
  <si>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</si>
  <si>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</si>
  <si>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</si>
  <si>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</si>
  <si>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</si>
  <si>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</si>
  <si>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</si>
  <si>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</si>
  <si>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</si>
  <si>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</si>
  <si>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</si>
  <si>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</si>
  <si>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</si>
  <si>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</si>
  <si>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</si>
  <si>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</si>
  <si>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</si>
  <si>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</si>
  <si>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</si>
  <si>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</si>
  <si>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</si>
  <si>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</si>
  <si>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</si>
  <si>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</si>
  <si>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</si>
  <si>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</si>
  <si>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</si>
  <si>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</si>
  <si>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</si>
  <si>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</si>
  <si>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</si>
  <si>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</si>
  <si>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</si>
  <si>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</si>
  <si>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</si>
  <si>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</si>
  <si>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</si>
  <si>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</si>
  <si>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</si>
  <si>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</si>
  <si>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</si>
  <si>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</si>
  <si>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</si>
  <si>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</si>
  <si>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</si>
  <si>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</si>
  <si>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</si>
  <si>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</si>
  <si>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</si>
  <si>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</si>
  <si>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</si>
  <si>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</si>
  <si>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</si>
  <si>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</si>
  <si>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</si>
  <si>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</si>
  <si>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</si>
  <si>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</si>
  <si>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</si>
  <si>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</si>
  <si>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</si>
  <si>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</si>
  <si>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</si>
  <si>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</si>
  <si>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</si>
  <si>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</si>
  <si>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</si>
  <si>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</si>
  <si>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</si>
  <si>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</si>
  <si>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</si>
  <si>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</si>
  <si>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</si>
  <si>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</si>
  <si>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</si>
  <si>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</si>
  <si>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</si>
  <si>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</si>
  <si>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</si>
  <si>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</si>
  <si>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</si>
  <si>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</si>
  <si>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</si>
  <si>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</si>
  <si>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</si>
  <si>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</si>
  <si>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</si>
  <si>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</si>
  <si>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</si>
  <si>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</si>
  <si>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</si>
  <si>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</si>
  <si>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</si>
  <si>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</si>
  <si>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</si>
  <si>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</si>
  <si>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</si>
  <si>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</si>
  <si>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</si>
  <si>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</si>
  <si>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</si>
  <si>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</si>
  <si>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</si>
  <si>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</si>
  <si>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</si>
  <si>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</si>
  <si>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</si>
  <si>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</si>
  <si>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</si>
  <si>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</si>
  <si>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</si>
  <si>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</si>
  <si>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</si>
  <si>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</si>
  <si>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</si>
  <si>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</si>
  <si>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</si>
  <si>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</si>
  <si>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</si>
  <si>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</si>
  <si>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</si>
  <si>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</si>
  <si>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</si>
  <si>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</si>
  <si>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</si>
  <si>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</si>
  <si>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</si>
  <si>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</si>
  <si>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</si>
  <si>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</si>
  <si>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</si>
  <si>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</si>
  <si>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</si>
  <si>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</si>
  <si>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</si>
  <si>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</si>
  <si>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</si>
  <si>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</si>
  <si>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</si>
  <si>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</si>
  <si>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</si>
  <si>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</si>
  <si>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</si>
  <si>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</si>
  <si>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</si>
  <si>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</si>
  <si>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</si>
  <si>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</si>
  <si>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</si>
  <si>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</si>
  <si>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</si>
  <si>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</si>
  <si>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</si>
  <si>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</si>
  <si>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</si>
  <si>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</si>
  <si>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</si>
  <si>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</si>
  <si>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</si>
  <si>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</si>
  <si>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</si>
  <si>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</si>
  <si>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</si>
  <si>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</si>
  <si>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</si>
  <si>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</si>
  <si>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</si>
  <si>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</si>
  <si>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</si>
  <si>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</si>
  <si>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</si>
  <si>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</si>
  <si>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</si>
  <si>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</si>
  <si>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</si>
  <si>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</si>
  <si>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</si>
  <si>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</si>
  <si>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</si>
  <si>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</si>
  <si>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</si>
  <si>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</si>
  <si>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</si>
  <si>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</si>
  <si>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</si>
  <si>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</si>
  <si>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</si>
  <si>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</si>
  <si>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</si>
  <si>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</si>
  <si>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</si>
  <si>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</si>
  <si>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</si>
  <si>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</si>
  <si>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</si>
  <si>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</si>
  <si>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</si>
  <si>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</si>
  <si>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</si>
  <si>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</si>
  <si>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</si>
  <si>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</si>
  <si>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</si>
  <si>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</si>
  <si>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</si>
  <si>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</si>
  <si>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</si>
  <si>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</si>
  <si>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</si>
  <si>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</si>
  <si>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</si>
  <si>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</si>
  <si>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</si>
  <si>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</si>
  <si>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</si>
  <si>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</si>
  <si>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</si>
  <si>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</si>
  <si>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</si>
  <si>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</si>
  <si>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</si>
  <si>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</si>
  <si>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</si>
  <si>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</si>
  <si>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</si>
  <si>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</si>
  <si>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</si>
  <si>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</si>
  <si>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</si>
  <si>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</si>
  <si>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</si>
  <si>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</si>
  <si>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</si>
  <si>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</si>
  <si>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</si>
  <si>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</si>
  <si>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</si>
  <si>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</si>
  <si>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</si>
  <si>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</si>
  <si>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</si>
  <si>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</si>
  <si>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</si>
  <si>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</si>
  <si>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</si>
  <si>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</si>
  <si>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</si>
  <si>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</si>
  <si>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</si>
  <si>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</si>
  <si>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</si>
  <si>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</si>
  <si>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</si>
  <si>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</si>
  <si>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</si>
  <si>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</si>
  <si>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</si>
  <si>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</si>
  <si>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</si>
  <si>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</si>
  <si>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</si>
  <si>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</si>
  <si>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</si>
  <si>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</si>
  <si>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</si>
  <si>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</si>
  <si>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</si>
  <si>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</si>
  <si>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</si>
  <si>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</si>
  <si>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</si>
  <si>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</si>
  <si>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</si>
  <si>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</si>
  <si>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</si>
  <si>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</si>
  <si>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</si>
  <si>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</si>
  <si>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</si>
  <si>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</si>
  <si>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</si>
  <si>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</si>
  <si>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</si>
  <si>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</si>
  <si>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</si>
  <si>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</si>
  <si>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</si>
  <si>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</si>
  <si>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</si>
  <si>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</si>
  <si>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</si>
  <si>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</si>
  <si>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</si>
  <si>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</si>
  <si>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</si>
  <si>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</si>
  <si>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</si>
  <si>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</si>
  <si>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</si>
  <si>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</si>
  <si>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</si>
  <si>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</si>
  <si>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</si>
  <si>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</si>
  <si>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</si>
  <si>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</si>
  <si>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</si>
  <si>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</si>
  <si>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</si>
  <si>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</si>
  <si>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</si>
  <si>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</si>
  <si>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</si>
  <si>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</si>
  <si>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</si>
  <si>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</si>
  <si>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</si>
  <si>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</si>
  <si>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</si>
  <si>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</si>
  <si>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</si>
  <si>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</si>
  <si>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</si>
  <si>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</si>
  <si>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</si>
  <si>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</si>
  <si>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</si>
  <si>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</si>
  <si>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</si>
  <si>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</si>
  <si>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</si>
  <si>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</si>
  <si>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</si>
  <si>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</si>
  <si>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</si>
  <si>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</si>
  <si>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</si>
  <si>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</si>
  <si>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</si>
  <si>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</si>
  <si>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</si>
  <si>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</si>
  <si>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</si>
  <si>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</si>
  <si>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</si>
  <si>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</si>
  <si>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</si>
  <si>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</si>
  <si>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</si>
  <si>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</si>
  <si>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</si>
  <si>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</si>
  <si>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</si>
  <si>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</si>
  <si>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</si>
  <si>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</si>
  <si>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</si>
  <si>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</si>
  <si>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</si>
  <si>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</si>
  <si>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</si>
  <si>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</si>
  <si>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</si>
  <si>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</si>
  <si>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</si>
  <si>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</si>
  <si>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</si>
  <si>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</si>
  <si>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</si>
  <si>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</si>
  <si>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</si>
  <si>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</si>
  <si>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</si>
  <si>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</si>
  <si>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</si>
  <si>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</si>
  <si>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</si>
  <si>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</si>
  <si>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</si>
  <si>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</si>
  <si>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</si>
  <si>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</si>
  <si>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</si>
  <si>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</si>
  <si>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</si>
  <si>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</si>
  <si>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</si>
  <si>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</si>
  <si>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</si>
  <si>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</si>
  <si>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</si>
  <si>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</si>
  <si>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</si>
  <si>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</si>
  <si>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</si>
  <si>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</si>
  <si>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</si>
  <si>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</si>
  <si>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</si>
  <si>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</si>
  <si>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</si>
  <si>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</si>
  <si>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</si>
  <si>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</si>
  <si>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</si>
  <si>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</si>
  <si>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</si>
  <si>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</si>
  <si>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</si>
  <si>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</si>
  <si>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</si>
  <si>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</si>
  <si>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</si>
  <si>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</si>
  <si>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</si>
  <si>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</si>
  <si>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</si>
  <si>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</si>
  <si>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</si>
  <si>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</si>
  <si>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</si>
  <si>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</si>
  <si>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</si>
  <si>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</si>
  <si>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</si>
  <si>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</si>
  <si>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</si>
  <si>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</si>
  <si>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</si>
  <si>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</si>
  <si>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</si>
  <si>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</si>
  <si>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</si>
  <si>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</si>
  <si>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</si>
  <si>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</si>
  <si>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</si>
  <si>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</si>
  <si>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</si>
  <si>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</si>
  <si>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</si>
  <si>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</si>
  <si>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</si>
  <si>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</si>
  <si>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</si>
  <si>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</si>
  <si>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</si>
  <si>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</si>
  <si>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</si>
  <si>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</si>
  <si>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</si>
  <si>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</si>
  <si>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</si>
  <si>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</si>
  <si>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</si>
  <si>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</si>
  <si>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</si>
  <si>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</si>
  <si>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</si>
  <si>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</si>
  <si>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</si>
  <si>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</si>
  <si>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</si>
  <si>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</si>
  <si>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</si>
  <si>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</si>
  <si>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</si>
  <si>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</si>
  <si>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</si>
  <si>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</si>
  <si>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</si>
  <si>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</si>
  <si>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</si>
  <si>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</si>
  <si>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</si>
  <si>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</si>
  <si>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</si>
  <si>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</si>
  <si>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</si>
  <si>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</si>
  <si>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</si>
  <si>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</si>
  <si>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</si>
  <si>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</si>
  <si>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</si>
  <si>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</si>
  <si>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</si>
  <si>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</si>
  <si>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</si>
  <si>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</si>
  <si>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</si>
  <si>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</si>
  <si>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</si>
  <si>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</si>
  <si>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</si>
  <si>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</si>
  <si>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</si>
  <si>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</si>
  <si>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</si>
  <si>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</si>
  <si>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</si>
  <si>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</si>
  <si>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</si>
  <si>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</si>
  <si>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</si>
  <si>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</si>
  <si>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</si>
  <si>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</si>
  <si>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</si>
  <si>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</si>
  <si>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</si>
  <si>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</si>
  <si>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</si>
  <si>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</si>
  <si>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</si>
  <si>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</si>
  <si>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</si>
  <si>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</si>
  <si>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</si>
  <si>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</si>
  <si>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</si>
  <si>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</si>
  <si>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</si>
  <si>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</si>
  <si>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</si>
  <si>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</si>
  <si>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</si>
  <si>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</si>
  <si>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</si>
  <si>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</si>
  <si>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</si>
  <si>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</si>
  <si>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</si>
  <si>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</si>
  <si>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</si>
  <si>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</si>
  <si>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</si>
  <si>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</si>
  <si>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</si>
  <si>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</si>
  <si>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</si>
  <si>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</si>
  <si>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</si>
  <si>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</si>
  <si>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</si>
  <si>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</si>
  <si>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</si>
  <si>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</si>
  <si>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</si>
  <si>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</si>
  <si>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</si>
  <si>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</si>
  <si>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</si>
  <si>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</si>
  <si>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</si>
  <si>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</si>
  <si>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</si>
  <si>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</si>
  <si>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</si>
  <si>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</si>
  <si>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</si>
  <si>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</si>
  <si>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</si>
  <si>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</si>
  <si>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</si>
  <si>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</si>
  <si>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</si>
  <si>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</si>
  <si>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</si>
  <si>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</si>
  <si>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</si>
  <si>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</si>
  <si>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</si>
  <si>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</si>
  <si>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</si>
  <si>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</si>
  <si>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</si>
  <si>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</si>
  <si>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</si>
  <si>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</si>
  <si>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</si>
  <si>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</si>
  <si>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</si>
  <si>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</si>
  <si>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</si>
  <si>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</si>
  <si>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</si>
  <si>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</si>
  <si>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</si>
  <si>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</si>
  <si>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</si>
  <si>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</si>
  <si>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</si>
  <si>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</si>
  <si>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</si>
  <si>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</si>
  <si>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</si>
  <si>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</si>
  <si>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</si>
  <si>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</si>
  <si>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</si>
  <si>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</si>
  <si>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</si>
  <si>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</si>
  <si>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</si>
  <si>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</si>
  <si>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</si>
  <si>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</si>
  <si>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</si>
  <si>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</si>
  <si>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</si>
  <si>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</si>
  <si>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</si>
  <si>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</si>
  <si>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</si>
  <si>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</si>
  <si>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</si>
  <si>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</si>
  <si>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</si>
  <si>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</si>
  <si>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</si>
  <si>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</si>
  <si>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</si>
  <si>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</si>
  <si>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</si>
  <si>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</si>
  <si>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</si>
  <si>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</si>
  <si>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</si>
  <si>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</si>
  <si>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</si>
  <si>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</si>
  <si>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</si>
  <si>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</si>
  <si>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</si>
  <si>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</si>
  <si>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</si>
  <si>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</si>
  <si>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</si>
  <si>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</si>
  <si>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</si>
  <si>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</si>
  <si>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</si>
  <si>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</si>
  <si>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</si>
  <si>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</si>
  <si>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</si>
  <si>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</si>
  <si>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</si>
  <si>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</si>
  <si>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</si>
  <si>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</si>
  <si>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</si>
  <si>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</si>
  <si>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</si>
  <si>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</si>
  <si>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</si>
  <si>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</si>
  <si>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</si>
  <si>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</si>
  <si>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</si>
  <si>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</si>
  <si>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</si>
  <si>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</si>
  <si>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</si>
  <si>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</si>
  <si>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</si>
  <si>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</si>
  <si>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</si>
  <si>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</si>
  <si>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</si>
  <si>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</si>
  <si>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</si>
  <si>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</si>
  <si>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</si>
  <si>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</si>
  <si>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</si>
  <si>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</si>
  <si>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</si>
  <si>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</si>
  <si>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</si>
  <si>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</si>
  <si>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</si>
  <si>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</si>
  <si>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</si>
  <si>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</si>
  <si>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</si>
  <si>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</si>
  <si>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</si>
  <si>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</si>
  <si>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</si>
  <si>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</si>
  <si>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</si>
  <si>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</si>
  <si>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</si>
  <si>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</si>
  <si>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</si>
  <si>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</si>
  <si>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</si>
  <si>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</si>
  <si>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</si>
  <si>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</si>
  <si>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</si>
  <si>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</si>
  <si>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</si>
  <si>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</si>
  <si>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</si>
  <si>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</si>
  <si>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</si>
  <si>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</si>
  <si>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</si>
  <si>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</si>
  <si>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</si>
  <si>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</si>
  <si>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</si>
  <si>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</si>
  <si>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</si>
  <si>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</si>
  <si>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</si>
  <si>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</si>
  <si>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</si>
  <si>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</si>
  <si>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</si>
  <si>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</si>
  <si>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</si>
  <si>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</si>
  <si>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</si>
  <si>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</si>
  <si>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</si>
  <si>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</si>
  <si>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</si>
  <si>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</si>
  <si>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</si>
  <si>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</si>
  <si>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</si>
  <si>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</si>
  <si>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</si>
  <si>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</si>
  <si>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</si>
  <si>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</si>
  <si>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</si>
  <si>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</si>
  <si>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</si>
  <si>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</si>
  <si>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</si>
  <si>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</si>
  <si>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</si>
  <si>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</si>
  <si>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</si>
  <si>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</si>
  <si>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</si>
  <si>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</si>
  <si>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</si>
  <si>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</si>
  <si>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</si>
  <si>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</si>
  <si>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</si>
  <si>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</si>
  <si>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</si>
  <si>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</si>
  <si>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</si>
  <si>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</si>
  <si>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</si>
  <si>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</si>
  <si>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</si>
  <si>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</si>
  <si>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</si>
  <si>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</si>
  <si>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</si>
  <si>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</si>
  <si>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</si>
  <si>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</si>
  <si>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</si>
  <si>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</si>
  <si>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</si>
  <si>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</si>
  <si>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</si>
  <si>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</si>
  <si>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</si>
  <si>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</si>
  <si>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</si>
  <si>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</si>
  <si>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</si>
  <si>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</si>
  <si>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</si>
  <si>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</si>
  <si>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</si>
  <si>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</si>
  <si>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</si>
  <si>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</si>
  <si>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</si>
  <si>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</si>
  <si>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</si>
  <si>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</si>
  <si>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</si>
  <si>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</si>
  <si>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</si>
  <si>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</si>
  <si>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</si>
  <si>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</si>
  <si>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</si>
  <si>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</si>
  <si>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</si>
  <si>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</si>
  <si>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</si>
  <si>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</si>
  <si>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</si>
  <si>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</si>
  <si>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</si>
  <si>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</si>
  <si>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</si>
  <si>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</si>
  <si>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</si>
  <si>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</si>
  <si>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</si>
  <si>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</si>
  <si>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</si>
  <si>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</si>
  <si>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</si>
  <si>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</si>
  <si>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</si>
  <si>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</si>
  <si>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</si>
  <si>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</si>
  <si>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</si>
  <si>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</si>
  <si>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</si>
  <si>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</si>
  <si>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</si>
  <si>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</si>
  <si>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</si>
  <si>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</si>
  <si>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</si>
  <si>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</si>
  <si>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</si>
  <si>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</si>
  <si>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</si>
  <si>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</si>
  <si>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</si>
  <si>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</si>
  <si>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</si>
  <si>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</si>
  <si>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</si>
  <si>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</si>
  <si>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</si>
  <si>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</si>
  <si>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</si>
  <si>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</si>
  <si>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</si>
  <si>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</si>
  <si>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</si>
  <si>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</si>
  <si>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</si>
  <si>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</si>
  <si>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</si>
  <si>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</si>
  <si>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</si>
  <si>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</si>
  <si>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</si>
  <si>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</si>
  <si>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</si>
  <si>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</si>
  <si>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</si>
  <si>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</si>
  <si>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</si>
  <si>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</si>
  <si>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</si>
  <si>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</si>
  <si>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</si>
  <si>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</si>
  <si>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</si>
  <si>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</si>
  <si>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</si>
  <si>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</si>
  <si>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</si>
  <si>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</si>
  <si>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</si>
  <si>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</si>
  <si>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</si>
  <si>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</si>
  <si>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</si>
  <si>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</si>
  <si>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</si>
  <si>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</si>
  <si>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</si>
  <si>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</si>
  <si>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</si>
  <si>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</si>
  <si>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</si>
  <si>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</si>
  <si>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</si>
  <si>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</si>
  <si>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</si>
  <si>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</si>
  <si>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</si>
  <si>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</si>
  <si>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</si>
  <si>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</si>
  <si>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</si>
  <si>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</si>
  <si>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</si>
  <si>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</si>
  <si>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</si>
  <si>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</si>
  <si>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</si>
  <si>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</si>
  <si>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</si>
  <si>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</si>
  <si>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</si>
  <si>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</si>
  <si>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</si>
  <si>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</si>
  <si>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</si>
  <si>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</si>
  <si>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</si>
  <si>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</si>
  <si>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</si>
  <si>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</si>
  <si>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</si>
  <si>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</si>
  <si>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</si>
  <si>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</si>
  <si>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</si>
  <si>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</si>
  <si>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</si>
  <si>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</si>
  <si>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</si>
  <si>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</si>
  <si>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</si>
  <si>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</si>
  <si>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</si>
  <si>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</si>
  <si>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</si>
  <si>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</si>
  <si>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</si>
  <si>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</si>
  <si>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</si>
  <si>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</si>
  <si>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</si>
  <si>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</si>
  <si>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</si>
  <si>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</si>
  <si>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</si>
  <si>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</si>
  <si>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</si>
  <si>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</si>
  <si>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</si>
  <si>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</si>
  <si>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</si>
  <si>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</si>
  <si>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</si>
  <si>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</si>
  <si>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</si>
  <si>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</si>
  <si>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</si>
  <si>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</si>
  <si>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</si>
  <si>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</si>
  <si>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</si>
  <si>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</si>
  <si>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</si>
  <si>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</si>
  <si>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</si>
  <si>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</si>
  <si>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</si>
  <si>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</si>
  <si>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</si>
  <si>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</si>
  <si>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</si>
  <si>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</si>
  <si>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</si>
  <si>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</si>
  <si>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</si>
  <si>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</si>
  <si>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</si>
  <si>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</si>
  <si>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</si>
  <si>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</si>
  <si>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</si>
  <si>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</si>
  <si>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</si>
  <si>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</si>
  <si>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</si>
  <si>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</si>
  <si>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</si>
  <si>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</si>
  <si>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</si>
  <si>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</si>
  <si>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</si>
  <si>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</si>
  <si>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</si>
  <si>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</si>
  <si>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</si>
  <si>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</si>
  <si>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</si>
  <si>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</si>
  <si>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</si>
  <si>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</si>
  <si>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</si>
  <si>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</si>
  <si>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</si>
  <si>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</si>
  <si>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</si>
  <si>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</si>
  <si>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</si>
  <si>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</si>
  <si>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</si>
  <si>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</si>
  <si>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</si>
  <si>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</si>
  <si>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</si>
  <si>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</si>
  <si>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</si>
  <si>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</si>
  <si>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</si>
  <si>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</si>
  <si>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</si>
  <si>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</si>
  <si>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</si>
  <si>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</si>
  <si>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</si>
  <si>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</si>
  <si>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</si>
  <si>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</si>
  <si>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</si>
  <si>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</si>
  <si>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</si>
  <si>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</si>
  <si>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</si>
  <si>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</si>
  <si>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</si>
  <si>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</si>
  <si>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</si>
  <si>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</si>
  <si>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</si>
  <si>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</si>
  <si>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</si>
  <si>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</si>
  <si>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</si>
  <si>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</si>
  <si>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</si>
  <si>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</si>
  <si>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</si>
  <si>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</si>
  <si>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</si>
  <si>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</si>
  <si>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</si>
  <si>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</si>
  <si>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</si>
  <si>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</si>
  <si>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</si>
  <si>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</si>
  <si>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</si>
  <si>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</si>
  <si>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</si>
  <si>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</si>
  <si>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</si>
  <si>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</si>
  <si>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</si>
  <si>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</si>
  <si>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</si>
  <si>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</si>
  <si>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</si>
  <si>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</si>
  <si>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</si>
  <si>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</si>
  <si>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</si>
  <si>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</si>
  <si>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</si>
  <si>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</si>
  <si>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</si>
  <si>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</si>
  <si>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</si>
  <si>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</si>
  <si>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</si>
  <si>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</si>
  <si>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</si>
  <si>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</si>
  <si>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</si>
  <si>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</si>
  <si>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</si>
  <si>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</si>
  <si>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</si>
  <si>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</si>
  <si>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</si>
  <si>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</si>
  <si>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</si>
  <si>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</si>
  <si>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</si>
  <si>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</si>
  <si>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</si>
  <si>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</si>
  <si>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</si>
  <si>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</si>
  <si>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</si>
  <si>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</si>
  <si>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</si>
  <si>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</si>
  <si>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</si>
  <si>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</si>
  <si>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</si>
  <si>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</si>
  <si>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</si>
  <si>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</si>
  <si>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</si>
  <si>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</si>
  <si>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</si>
  <si>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</si>
  <si>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</si>
  <si>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</si>
  <si>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</si>
  <si>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</si>
  <si>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</si>
  <si>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</si>
  <si>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</si>
  <si>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</si>
  <si>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</si>
  <si>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</si>
  <si>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</si>
  <si>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</si>
  <si>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</si>
  <si>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</si>
  <si>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</si>
  <si>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</si>
  <si>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</si>
  <si>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</si>
  <si>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</si>
  <si>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</si>
  <si>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</si>
  <si>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</si>
  <si>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</si>
  <si>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</si>
  <si>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</si>
  <si>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</si>
  <si>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</si>
  <si>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</si>
  <si>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</si>
  <si>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</si>
  <si>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</si>
  <si>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</si>
  <si>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</si>
  <si>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</si>
  <si>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</si>
  <si>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</si>
  <si>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</si>
  <si>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</si>
  <si>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</si>
  <si>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</si>
  <si>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</si>
  <si>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</si>
  <si>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</si>
  <si>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</si>
  <si>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</si>
  <si>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</si>
  <si>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</si>
  <si>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</si>
  <si>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</si>
  <si>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</si>
  <si>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</si>
  <si>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</si>
  <si>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</si>
  <si>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</si>
  <si>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</si>
  <si>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</si>
  <si>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</si>
  <si>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</si>
  <si>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</si>
  <si>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</si>
  <si>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</si>
  <si>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</si>
  <si>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</si>
  <si>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</si>
  <si>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</si>
  <si>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</si>
  <si>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</si>
  <si>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</si>
  <si>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</si>
  <si>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</si>
  <si>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</si>
  <si>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</si>
  <si>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</si>
  <si>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</si>
  <si>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</si>
  <si>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</si>
  <si>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</si>
  <si>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</si>
  <si>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</si>
  <si>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</si>
  <si>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</si>
  <si>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</si>
  <si>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</si>
  <si>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</si>
  <si>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</si>
  <si>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</si>
  <si>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</si>
  <si>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</si>
  <si>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</si>
  <si>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</si>
  <si>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</si>
  <si>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</si>
  <si>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</si>
  <si>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</si>
  <si>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</si>
  <si>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</si>
  <si>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</si>
  <si>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</si>
  <si>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</si>
  <si>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</si>
  <si>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</si>
  <si>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</si>
  <si>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</si>
  <si>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</si>
  <si>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</si>
  <si>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</si>
  <si>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</si>
  <si>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</si>
  <si>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</si>
  <si>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</si>
  <si>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</si>
  <si>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</si>
  <si>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</si>
  <si>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</si>
  <si>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</si>
  <si>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</si>
  <si>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</si>
  <si>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</si>
  <si>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</si>
  <si>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</si>
  <si>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</si>
  <si>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</si>
  <si>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</si>
  <si>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</si>
  <si>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</si>
  <si>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</si>
  <si>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</si>
  <si>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</si>
  <si>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</si>
  <si>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</si>
  <si>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</si>
  <si>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</si>
  <si>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</si>
  <si>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</si>
  <si>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</si>
  <si>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</si>
  <si>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</si>
  <si>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</si>
  <si>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</si>
  <si>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</si>
  <si>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</si>
  <si>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</si>
  <si>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</si>
  <si>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</si>
  <si>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</si>
  <si>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</si>
  <si>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</si>
  <si>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</si>
  <si>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</si>
  <si>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</si>
  <si>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</si>
  <si>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</si>
  <si>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</si>
  <si>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</si>
  <si>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</si>
  <si>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</si>
  <si>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</si>
  <si>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</si>
  <si>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</si>
  <si>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</si>
  <si>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</si>
  <si>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</si>
  <si>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</si>
  <si>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</si>
  <si>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</si>
  <si>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</si>
  <si>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</si>
  <si>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</si>
  <si>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</si>
  <si>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</si>
  <si>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</si>
  <si>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</si>
  <si>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</si>
  <si>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</si>
  <si>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</si>
  <si>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</si>
  <si>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</si>
  <si>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</si>
  <si>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</si>
  <si>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</si>
  <si>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</si>
  <si>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</si>
  <si>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</si>
  <si>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</si>
  <si>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</si>
  <si>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</si>
  <si>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</si>
  <si>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</si>
  <si>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</si>
  <si>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</si>
  <si>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</si>
  <si>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</si>
  <si>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</si>
  <si>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</si>
  <si>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</si>
  <si>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</si>
  <si>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</si>
  <si>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</si>
  <si>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</si>
  <si>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</si>
  <si>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</si>
  <si>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</si>
  <si>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</si>
  <si>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</si>
  <si>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</si>
  <si>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</si>
  <si>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</si>
  <si>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</si>
  <si>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</si>
  <si>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</si>
  <si>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</si>
  <si>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</si>
  <si>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</si>
  <si>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</si>
  <si>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</si>
  <si>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</si>
  <si>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</si>
  <si>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</si>
  <si>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</si>
  <si>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</si>
  <si>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</si>
  <si>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</si>
  <si>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</si>
  <si>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</si>
  <si>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</si>
  <si>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</si>
  <si>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</si>
  <si>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</si>
  <si>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</si>
  <si>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</si>
  <si>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</si>
  <si>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</si>
  <si>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</si>
  <si>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</si>
  <si>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</si>
  <si>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</si>
  <si>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</si>
  <si>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</si>
  <si>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</si>
  <si>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</si>
  <si>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</si>
  <si>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</si>
  <si>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</si>
  <si>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</si>
  <si>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</si>
  <si>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</si>
  <si>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</si>
  <si>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</si>
  <si>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</si>
  <si>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</si>
  <si>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</si>
  <si>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</si>
  <si>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</si>
  <si>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</si>
  <si>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</si>
  <si>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</si>
  <si>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</si>
  <si>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</si>
  <si>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</si>
  <si>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</si>
  <si>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</si>
  <si>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</si>
  <si>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</si>
  <si>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</si>
  <si>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</si>
  <si>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</si>
  <si>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</si>
  <si>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</si>
  <si>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</si>
  <si>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</si>
  <si>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</si>
  <si>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</si>
  <si>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</si>
  <si>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</si>
  <si>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</si>
  <si>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</si>
  <si>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</si>
  <si>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</si>
  <si>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</si>
  <si>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</si>
  <si>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</si>
  <si>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</si>
  <si>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</si>
  <si>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</si>
  <si>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</si>
  <si>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</si>
  <si>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</si>
  <si>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</si>
  <si>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</si>
  <si>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</si>
  <si>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</si>
  <si>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</si>
  <si>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</si>
  <si>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</si>
  <si>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</si>
  <si>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</si>
  <si>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</si>
  <si>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</si>
  <si>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</si>
  <si>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</si>
  <si>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</si>
  <si>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</si>
  <si>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</si>
  <si>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</si>
  <si>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</si>
  <si>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</si>
  <si>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</si>
  <si>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</si>
  <si>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</si>
  <si>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</si>
  <si>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</si>
  <si>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</si>
  <si>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</si>
  <si>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</si>
  <si>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</si>
  <si>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</si>
  <si>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</si>
  <si>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</si>
  <si>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</si>
  <si>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</si>
  <si>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</si>
  <si>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</si>
  <si>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</si>
  <si>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</si>
  <si>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</si>
  <si>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</si>
  <si>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</si>
  <si>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</si>
  <si>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</si>
  <si>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</si>
  <si>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</si>
  <si>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</si>
  <si>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</si>
  <si>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</si>
  <si>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</si>
  <si>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</si>
  <si>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</si>
  <si>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</si>
  <si>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</si>
  <si>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</si>
  <si>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</si>
  <si>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</si>
  <si>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</si>
  <si>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</si>
  <si>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</si>
  <si>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</si>
  <si>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</si>
  <si>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</si>
  <si>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</si>
  <si>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</si>
  <si>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</si>
  <si>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</si>
  <si>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</si>
  <si>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</si>
  <si>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</si>
  <si>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</si>
  <si>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</si>
  <si>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</si>
  <si>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</si>
  <si>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</si>
  <si>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</si>
  <si>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</si>
  <si>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</si>
  <si>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</si>
  <si>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</si>
  <si>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</si>
  <si>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</si>
  <si>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</si>
  <si>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</si>
  <si>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</si>
  <si>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</si>
  <si>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</si>
  <si>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</si>
  <si>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</si>
  <si>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</si>
  <si>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</si>
  <si>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</si>
  <si>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</si>
  <si>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</si>
  <si>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</si>
  <si>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</si>
  <si>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</si>
  <si>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</si>
  <si>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</si>
  <si>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</si>
  <si>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</si>
  <si>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</si>
  <si>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</si>
  <si>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</si>
  <si>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</si>
  <si>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</si>
  <si>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</si>
  <si>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</si>
  <si>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</si>
  <si>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</si>
  <si>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</si>
  <si>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</si>
  <si>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</si>
  <si>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</si>
  <si>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</si>
  <si>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</si>
  <si>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</si>
  <si>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</si>
  <si>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</si>
  <si>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</si>
  <si>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</si>
  <si>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</si>
  <si>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</si>
  <si>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</si>
  <si>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</si>
  <si>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</si>
  <si>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</si>
  <si>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</si>
  <si>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</si>
  <si>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</si>
  <si>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</si>
  <si>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</si>
  <si>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</si>
  <si>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</si>
  <si>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</si>
  <si>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</si>
  <si>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</si>
  <si>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</si>
  <si>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</si>
  <si>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</si>
  <si>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</si>
  <si>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</si>
  <si>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</si>
  <si>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</si>
  <si>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</si>
  <si>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</si>
  <si>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</si>
  <si>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</si>
  <si>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</si>
  <si>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</si>
  <si>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</si>
  <si>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</si>
  <si>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</si>
  <si>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</si>
  <si>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</si>
  <si>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</si>
  <si>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</si>
  <si>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</si>
  <si>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</si>
  <si>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</si>
  <si>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</si>
  <si>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</si>
  <si>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</si>
  <si>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</si>
  <si>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</si>
  <si>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</si>
  <si>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</si>
  <si>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</si>
  <si>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</si>
  <si>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</si>
  <si>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</si>
  <si>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</si>
  <si>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</si>
  <si>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</si>
  <si>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</si>
  <si>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</si>
  <si>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</si>
  <si>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</si>
  <si>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</si>
  <si>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</si>
  <si>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</si>
  <si>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</si>
  <si>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</si>
  <si>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</si>
  <si>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</si>
  <si>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</si>
  <si>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</si>
  <si>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</si>
  <si>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</si>
  <si>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</si>
  <si>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</si>
  <si>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</si>
  <si>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</si>
  <si>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</si>
  <si>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</si>
  <si>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</si>
  <si>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</si>
  <si>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</si>
  <si>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</si>
  <si>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</si>
  <si>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</si>
  <si>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</si>
  <si>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</si>
  <si>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</si>
  <si>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</si>
  <si>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</si>
  <si>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</si>
  <si>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</si>
  <si>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</si>
  <si>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</si>
  <si>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</si>
  <si>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</si>
  <si>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</si>
  <si>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</si>
  <si>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</si>
  <si>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</si>
  <si>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</si>
  <si>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</si>
  <si>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</si>
  <si>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</si>
  <si>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</si>
  <si>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</si>
  <si>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</si>
  <si>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</si>
  <si>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</si>
  <si>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</si>
  <si>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</si>
  <si>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</si>
  <si>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</si>
  <si>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</si>
  <si>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</si>
  <si>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</si>
  <si>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</si>
  <si>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</si>
  <si>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</si>
  <si>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</si>
  <si>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</si>
  <si>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</si>
  <si>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</si>
  <si>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</si>
  <si>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</si>
  <si>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</si>
  <si>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</si>
  <si>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</si>
  <si>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</si>
  <si>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</si>
  <si>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</si>
  <si>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</si>
  <si>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</si>
  <si>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</si>
  <si>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</si>
  <si>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</si>
  <si>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</si>
  <si>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</si>
  <si>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</si>
  <si>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</si>
  <si>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</si>
  <si>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</si>
  <si>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</si>
  <si>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</si>
  <si>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</si>
  <si>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</si>
  <si>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</si>
  <si>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</si>
  <si>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</si>
  <si>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</si>
  <si>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</si>
  <si>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</si>
  <si>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</si>
  <si>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</si>
  <si>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</si>
  <si>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</si>
  <si>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</si>
  <si>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</si>
  <si>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</si>
  <si>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</si>
  <si>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</si>
  <si>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</si>
  <si>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</si>
  <si>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</si>
  <si>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</si>
  <si>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</si>
  <si>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</si>
  <si>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</si>
  <si>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</si>
  <si>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</si>
  <si>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</si>
  <si>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</si>
  <si>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</si>
  <si>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</si>
  <si>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</si>
  <si>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</si>
  <si>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</si>
  <si>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</si>
  <si>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</si>
  <si>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</si>
  <si>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</si>
  <si>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</si>
  <si>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</si>
  <si>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</si>
  <si>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</si>
  <si>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</si>
  <si>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</si>
  <si>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</si>
  <si>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</si>
  <si>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</si>
  <si>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</si>
  <si>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</si>
  <si>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</si>
  <si>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</si>
  <si>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</si>
  <si>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</si>
  <si>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</si>
  <si>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</si>
  <si>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</si>
  <si>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</si>
  <si>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</si>
  <si>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</si>
  <si>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</si>
  <si>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</si>
  <si>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</si>
  <si>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</si>
  <si>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</si>
  <si>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</si>
  <si>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</si>
  <si>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</si>
  <si>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</si>
  <si>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</si>
  <si>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</si>
  <si>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</si>
  <si>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</si>
  <si>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</si>
  <si>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</si>
  <si>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</si>
  <si>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</si>
  <si>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</si>
  <si>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</si>
  <si>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</si>
  <si>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</si>
  <si>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</si>
  <si>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</si>
  <si>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</si>
  <si>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</si>
  <si>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</si>
  <si>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</si>
  <si>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</si>
  <si>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</si>
  <si>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</si>
  <si>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</si>
  <si>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</si>
  <si>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</si>
  <si>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</si>
  <si>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</si>
  <si>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</si>
  <si>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</si>
  <si>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</si>
  <si>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</si>
  <si>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</si>
  <si>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</si>
  <si>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</si>
  <si>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</si>
  <si>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</si>
  <si>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</si>
  <si>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</si>
  <si>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</si>
  <si>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</si>
  <si>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</si>
  <si>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</si>
  <si>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</si>
  <si>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</si>
  <si>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</si>
  <si>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</si>
  <si>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</si>
  <si>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</si>
  <si>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</si>
  <si>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</si>
  <si>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</si>
  <si>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</si>
  <si>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</si>
  <si>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</si>
  <si>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</si>
  <si>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</si>
  <si>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</si>
  <si>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</si>
  <si>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</si>
  <si>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</si>
  <si>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</si>
  <si>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</si>
  <si>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</si>
  <si>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</si>
  <si>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</si>
  <si>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</si>
  <si>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</si>
  <si>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</si>
  <si>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</si>
  <si>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</si>
  <si>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</si>
  <si>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</si>
  <si>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</si>
  <si>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</si>
  <si>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</si>
  <si>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</si>
  <si>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</si>
  <si>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</si>
  <si>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</si>
  <si>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</si>
  <si>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</si>
  <si>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</si>
  <si>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</si>
  <si>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</si>
  <si>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</si>
  <si>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</si>
  <si>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</si>
  <si>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</si>
  <si>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</si>
  <si>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</si>
  <si>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</si>
  <si>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</si>
  <si>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</si>
  <si>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</si>
  <si>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</si>
  <si>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</si>
  <si>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</si>
  <si>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</si>
  <si>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</si>
  <si>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</si>
  <si>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</si>
  <si>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</si>
  <si>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</si>
  <si>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</si>
  <si>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</si>
  <si>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</si>
  <si>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</si>
  <si>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</si>
  <si>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</si>
  <si>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</si>
  <si>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</si>
  <si>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</si>
  <si>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</si>
  <si>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</si>
  <si>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</si>
  <si>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</si>
  <si>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</si>
  <si>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</si>
  <si>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</si>
  <si>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</si>
  <si>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</si>
  <si>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</si>
  <si>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</si>
  <si>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</si>
  <si>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</si>
  <si>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</si>
  <si>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</si>
  <si>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</si>
  <si>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</si>
  <si>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</si>
  <si>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</si>
  <si>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</si>
  <si>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</si>
  <si>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</si>
  <si>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</si>
  <si>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</si>
  <si>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</si>
  <si>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</si>
  <si>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</si>
  <si>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</si>
  <si>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</si>
  <si>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</si>
  <si>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</si>
  <si>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</si>
  <si>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</si>
  <si>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</si>
  <si>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</si>
  <si>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</si>
  <si>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</si>
  <si>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</si>
  <si>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</si>
  <si>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</si>
  <si>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</si>
  <si>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</si>
  <si>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</si>
  <si>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</si>
  <si>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</si>
  <si>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</si>
  <si>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</si>
  <si>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</si>
  <si>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</si>
  <si>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</si>
  <si>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</si>
  <si>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</si>
  <si>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</si>
  <si>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</si>
  <si>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</si>
  <si>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</si>
  <si>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</si>
  <si>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</si>
  <si>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</si>
  <si>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</si>
  <si>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</si>
  <si>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</si>
  <si>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</si>
  <si>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</si>
  <si>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</si>
  <si>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</si>
  <si>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</si>
  <si>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</si>
  <si>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</si>
  <si>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</si>
  <si>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</si>
  <si>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</si>
  <si>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</si>
  <si>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</si>
  <si>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</si>
  <si>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</si>
  <si>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</si>
  <si>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</si>
  <si>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</si>
  <si>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</si>
  <si>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</si>
  <si>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</si>
  <si>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</si>
  <si>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</si>
  <si>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</si>
  <si>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</si>
  <si>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</si>
  <si>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</si>
  <si>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</si>
  <si>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</si>
  <si>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</si>
  <si>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</si>
  <si>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</si>
  <si>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</si>
  <si>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</si>
  <si>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</si>
  <si>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</si>
  <si>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</si>
  <si>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</si>
  <si>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</si>
  <si>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</si>
  <si>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</si>
  <si>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</si>
  <si>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</si>
  <si>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</si>
  <si>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</si>
  <si>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</si>
  <si>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</si>
  <si>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</si>
  <si>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</si>
  <si>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</si>
  <si>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</si>
  <si>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</si>
  <si>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</si>
  <si>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</si>
  <si>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</si>
  <si>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</si>
  <si>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</si>
  <si>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</si>
  <si>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</si>
  <si>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</si>
  <si>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</si>
  <si>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</si>
  <si>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</si>
  <si>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</si>
  <si>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</si>
  <si>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</si>
  <si>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</si>
  <si>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</si>
  <si>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</si>
  <si>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</si>
  <si>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</si>
  <si>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</si>
  <si>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</si>
  <si>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</si>
  <si>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</si>
  <si>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</si>
  <si>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</si>
  <si>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</si>
  <si>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</si>
  <si>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</si>
  <si>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</si>
  <si>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</si>
  <si>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</si>
  <si>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</si>
  <si>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</si>
  <si>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</si>
  <si>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</si>
  <si>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</si>
  <si>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</si>
  <si>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</si>
  <si>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</si>
  <si>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</si>
  <si>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</si>
  <si>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</si>
  <si>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</si>
  <si>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</si>
  <si>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</si>
  <si>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</si>
  <si>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</si>
  <si>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</si>
  <si>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</si>
  <si>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</si>
  <si>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</si>
  <si>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</si>
  <si>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</si>
  <si>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</si>
  <si>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</si>
  <si>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</si>
  <si>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</si>
  <si>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</si>
  <si>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</si>
  <si>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</si>
  <si>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</si>
  <si>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</si>
  <si>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</si>
  <si>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</si>
  <si>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</si>
  <si>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</si>
  <si>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</si>
  <si>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</si>
  <si>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</si>
  <si>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</si>
  <si>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</si>
  <si>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</si>
  <si>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</si>
  <si>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</si>
  <si>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</si>
  <si>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</si>
  <si>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</si>
  <si>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</si>
  <si>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</si>
  <si>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</si>
  <si>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</si>
  <si>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</si>
  <si>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</si>
  <si>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</si>
  <si>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</si>
  <si>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</si>
  <si>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</si>
  <si>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</si>
  <si>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</si>
  <si>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</si>
  <si>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</si>
  <si>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</si>
  <si>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</si>
  <si>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</si>
  <si>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</si>
  <si>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</si>
  <si>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</si>
  <si>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</si>
  <si>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</si>
  <si>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</si>
  <si>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</si>
  <si>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</si>
  <si>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</si>
  <si>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</si>
  <si>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</si>
  <si>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</si>
  <si>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</si>
  <si>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</si>
  <si>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</si>
  <si>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</si>
  <si>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</si>
  <si>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</si>
  <si>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</si>
  <si>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</si>
  <si>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</si>
  <si>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</si>
  <si>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</si>
  <si>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</si>
  <si>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</si>
  <si>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</si>
  <si>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</si>
  <si>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</si>
  <si>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</si>
  <si>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</si>
  <si>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</si>
  <si>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</si>
  <si>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</si>
  <si>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</si>
  <si>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</si>
  <si>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</si>
  <si>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</si>
  <si>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</si>
  <si>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</si>
  <si>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</si>
  <si>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</si>
  <si>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</si>
  <si>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</si>
  <si>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</si>
  <si>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</si>
  <si>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</si>
  <si>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</si>
  <si>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</si>
  <si>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</si>
  <si>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</si>
  <si>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</si>
  <si>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</si>
  <si>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</si>
  <si>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</si>
  <si>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</si>
  <si>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</si>
  <si>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</si>
  <si>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</si>
  <si>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</si>
  <si>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</si>
  <si>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</si>
  <si>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</si>
  <si>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</si>
  <si>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</si>
  <si>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</si>
  <si>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</si>
  <si>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</si>
  <si>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</si>
  <si>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</si>
  <si>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</si>
  <si>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</si>
  <si>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</si>
  <si>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</si>
  <si>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</si>
  <si>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</si>
  <si>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</si>
  <si>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</si>
  <si>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</si>
  <si>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</si>
  <si>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</si>
  <si>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</si>
  <si>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</si>
  <si>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</si>
  <si>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</si>
  <si>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</si>
  <si>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</si>
  <si>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</si>
  <si>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</si>
  <si>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</si>
  <si>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</si>
  <si>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</si>
  <si>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</si>
  <si>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</si>
  <si>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</si>
  <si>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</si>
  <si>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</si>
  <si>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</si>
  <si>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</si>
  <si>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</si>
  <si>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</si>
  <si>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</si>
  <si>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</si>
  <si>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</si>
  <si>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</si>
  <si>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</si>
  <si>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</si>
  <si>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</si>
  <si>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</si>
  <si>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</si>
  <si>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</si>
  <si>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</si>
  <si>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</si>
  <si>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</si>
  <si>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</si>
  <si>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</si>
  <si>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</si>
  <si>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</si>
  <si>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</si>
  <si>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</si>
  <si>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</si>
  <si>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</si>
  <si>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</si>
  <si>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</si>
  <si>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</si>
  <si>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</si>
  <si>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</si>
  <si>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</si>
  <si>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</si>
  <si>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</si>
  <si>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</si>
  <si>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</si>
  <si>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</si>
  <si>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</si>
  <si>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</si>
  <si>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</si>
  <si>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</si>
  <si>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</si>
  <si>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</si>
  <si>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</si>
  <si>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</si>
  <si>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</si>
  <si>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</si>
  <si>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</si>
  <si>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</si>
  <si>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</si>
  <si>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</si>
  <si>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</si>
  <si>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</si>
  <si>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</si>
  <si>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</si>
  <si>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</si>
  <si>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</si>
  <si>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</si>
  <si>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</si>
  <si>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</si>
  <si>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</si>
  <si>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</si>
  <si>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</si>
  <si>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</si>
  <si>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</si>
  <si>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</si>
  <si>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</si>
  <si>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</si>
  <si>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</si>
  <si>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</si>
  <si>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</si>
  <si>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</si>
  <si>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</si>
  <si>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</si>
  <si>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</si>
  <si>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</si>
  <si>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</si>
  <si>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</si>
  <si>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</si>
  <si>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</si>
  <si>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</si>
  <si>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</si>
  <si>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</si>
  <si>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</si>
  <si>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</si>
  <si>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</si>
  <si>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</si>
  <si>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</si>
  <si>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</si>
  <si>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</si>
  <si>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</si>
  <si>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</si>
  <si>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</si>
  <si>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</si>
  <si>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</si>
  <si>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</si>
  <si>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</si>
  <si>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</si>
  <si>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</si>
  <si>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</si>
  <si>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</si>
  <si>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</si>
  <si>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</si>
  <si>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</si>
  <si>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</si>
  <si>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</si>
  <si>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</si>
  <si>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</si>
  <si>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</si>
  <si>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</si>
  <si>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</si>
  <si>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</si>
  <si>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</si>
  <si>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</si>
  <si>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</si>
  <si>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</si>
  <si>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</si>
  <si>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</si>
  <si>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</si>
  <si>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</si>
  <si>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</si>
  <si>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</si>
  <si>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</si>
  <si>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</si>
  <si>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</si>
  <si>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</si>
  <si>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</si>
  <si>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</si>
  <si>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</si>
  <si>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</si>
  <si>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</si>
  <si>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</si>
  <si>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</si>
  <si>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</si>
  <si>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</si>
  <si>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</si>
  <si>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</si>
  <si>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</si>
  <si>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</si>
  <si>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</si>
  <si>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</si>
  <si>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</si>
  <si>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</si>
  <si>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</si>
  <si>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</si>
  <si>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</si>
  <si>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</si>
  <si>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</si>
  <si>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</si>
  <si>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</si>
  <si>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</si>
  <si>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</si>
  <si>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</si>
  <si>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</si>
  <si>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</si>
  <si>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</si>
  <si>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</si>
  <si>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</si>
  <si>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</si>
  <si>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</si>
  <si>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</si>
  <si>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</si>
  <si>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</si>
  <si>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</si>
  <si>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</si>
  <si>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</si>
  <si>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</si>
  <si>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</si>
  <si>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</si>
  <si>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</si>
  <si>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</si>
  <si>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</si>
  <si>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</si>
  <si>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</si>
  <si>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</si>
  <si>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</si>
  <si>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</si>
  <si>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</si>
  <si>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</si>
  <si>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</si>
  <si>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</si>
  <si>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</si>
  <si>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</si>
  <si>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</si>
  <si>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</si>
  <si>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</si>
  <si>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</si>
  <si>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</si>
  <si>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</si>
  <si>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</si>
  <si>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</si>
  <si>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</si>
  <si>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</si>
  <si>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</si>
  <si>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</si>
  <si>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</si>
  <si>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</si>
  <si>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</si>
  <si>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</si>
  <si>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</si>
  <si>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</si>
  <si>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</si>
  <si>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</si>
  <si>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</si>
  <si>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</si>
  <si>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</si>
  <si>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</si>
  <si>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</si>
  <si>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</si>
  <si>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</si>
  <si>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</si>
  <si>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</si>
  <si>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</si>
  <si>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</si>
  <si>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</si>
  <si>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</si>
  <si>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</si>
  <si>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</si>
  <si>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</si>
  <si>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</si>
  <si>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</si>
  <si>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</si>
  <si>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</si>
  <si>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</si>
  <si>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</si>
  <si>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</si>
  <si>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</si>
  <si>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</si>
  <si>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</si>
  <si>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</si>
  <si>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</si>
  <si>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</si>
  <si>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</si>
  <si>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</si>
  <si>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</si>
  <si>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</si>
  <si>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</si>
  <si>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</si>
  <si>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</si>
  <si>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</si>
  <si>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</si>
  <si>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</si>
  <si>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</si>
  <si>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</si>
  <si>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</si>
  <si>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</si>
  <si>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</si>
  <si>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</si>
  <si>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</si>
  <si>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</si>
  <si>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</si>
  <si>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</si>
  <si>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</si>
  <si>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</si>
  <si>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</si>
  <si>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</si>
  <si>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</si>
  <si>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</si>
  <si>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</si>
  <si>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</si>
  <si>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</si>
  <si>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</si>
  <si>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</si>
  <si>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</si>
  <si>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</si>
  <si>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</si>
  <si>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</si>
  <si>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</si>
  <si>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</si>
  <si>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</si>
  <si>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</si>
  <si>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</si>
  <si>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</si>
  <si>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</si>
  <si>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</si>
  <si>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</si>
  <si>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</si>
  <si>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</si>
  <si>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</si>
  <si>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</si>
  <si>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</si>
  <si>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</si>
  <si>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</si>
  <si>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</si>
  <si>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</si>
  <si>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</si>
  <si>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</si>
  <si>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</si>
  <si>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</si>
  <si>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</si>
  <si>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</si>
  <si>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</si>
  <si>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</si>
  <si>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</si>
  <si>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</si>
  <si>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</si>
  <si>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</si>
  <si>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</si>
  <si>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</si>
  <si>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</si>
  <si>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</si>
  <si>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</si>
  <si>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</si>
  <si>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</si>
  <si>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</si>
  <si>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</si>
  <si>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</si>
  <si>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</si>
  <si>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</si>
  <si>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</si>
  <si>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</si>
  <si>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</si>
  <si>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</si>
  <si>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</si>
  <si>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</si>
  <si>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</si>
  <si>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</si>
  <si>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</si>
  <si>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</si>
  <si>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</si>
  <si>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</si>
  <si>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</si>
  <si>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</si>
  <si>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</si>
  <si>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</si>
  <si>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</si>
  <si>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</si>
  <si>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</si>
  <si>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</si>
  <si>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</si>
  <si>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</si>
  <si>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</si>
  <si>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</si>
  <si>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</si>
  <si>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</si>
  <si>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</si>
  <si>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</si>
  <si>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</si>
  <si>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</si>
  <si>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</si>
  <si>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</si>
  <si>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</si>
  <si>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</si>
  <si>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</si>
  <si>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</si>
  <si>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</si>
  <si>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</si>
  <si>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</si>
  <si>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</si>
  <si>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</si>
  <si>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</si>
  <si>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</si>
  <si>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</si>
  <si>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</si>
  <si>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</si>
  <si>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</si>
  <si>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</si>
  <si>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</si>
  <si>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</si>
  <si>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</si>
  <si>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</si>
  <si>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</si>
  <si>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</si>
  <si>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</si>
  <si>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</si>
  <si>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</si>
  <si>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</si>
  <si>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</si>
  <si>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</si>
  <si>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</si>
  <si>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</si>
  <si>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</si>
  <si>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</si>
  <si>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</si>
  <si>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</si>
  <si>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</si>
  <si>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</si>
  <si>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</si>
  <si>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</si>
  <si>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</si>
  <si>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</si>
  <si>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</si>
  <si>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</si>
  <si>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</si>
  <si>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</si>
  <si>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</si>
  <si>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</si>
  <si>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</si>
  <si>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</si>
  <si>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</si>
  <si>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</si>
  <si>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</si>
  <si>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</si>
  <si>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</si>
  <si>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</si>
  <si>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</si>
  <si>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</si>
  <si>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</si>
  <si>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</si>
  <si>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</si>
  <si>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</si>
  <si>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</si>
  <si>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</si>
  <si>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</si>
  <si>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</si>
  <si>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</si>
  <si>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</si>
  <si>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</si>
  <si>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</si>
  <si>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</si>
  <si>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</si>
  <si>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</si>
  <si>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</si>
  <si>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</si>
  <si>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</si>
  <si>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</si>
  <si>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</si>
  <si>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</si>
  <si>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</si>
  <si>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</si>
  <si>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</si>
  <si>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</si>
  <si>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</si>
  <si>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</si>
  <si>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</si>
  <si>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</si>
  <si>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</si>
  <si>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</si>
  <si>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</si>
  <si>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</si>
  <si>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</si>
  <si>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</si>
  <si>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</si>
  <si>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</si>
  <si>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</si>
  <si>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</si>
  <si>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</si>
  <si>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</si>
  <si>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</si>
  <si>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</si>
  <si>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</si>
  <si>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</si>
  <si>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</si>
  <si>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</si>
  <si>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</si>
  <si>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</si>
  <si>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</si>
  <si>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</si>
  <si>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</si>
  <si>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</si>
  <si>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</si>
  <si>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</si>
  <si>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</si>
  <si>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</si>
  <si>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</si>
  <si>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</si>
  <si>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</si>
  <si>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</si>
  <si>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</si>
  <si>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</si>
  <si>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</si>
  <si>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</si>
  <si>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</si>
  <si>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</si>
  <si>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</si>
  <si>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</si>
  <si>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</si>
  <si>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</si>
  <si>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</si>
  <si>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</si>
  <si>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</si>
  <si>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</si>
  <si>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</si>
  <si>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</si>
  <si>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</si>
  <si>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</si>
  <si>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</si>
  <si>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</si>
  <si>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</si>
  <si>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</si>
  <si>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</si>
  <si>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</si>
  <si>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</si>
  <si>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</si>
  <si>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</si>
  <si>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</si>
  <si>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</si>
  <si>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</si>
  <si>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</si>
  <si>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</si>
  <si>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</si>
  <si>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</si>
  <si>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</si>
  <si>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</si>
  <si>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</si>
  <si>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</si>
  <si>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</si>
  <si>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</si>
  <si>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</si>
  <si>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</si>
  <si>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</si>
  <si>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</si>
  <si>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</si>
  <si>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</si>
  <si>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</si>
  <si>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</si>
  <si>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</si>
  <si>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</si>
  <si>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</si>
  <si>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</si>
  <si>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</si>
  <si>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</si>
  <si>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</si>
  <si>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</si>
  <si>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</si>
  <si>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</si>
  <si>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</si>
  <si>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</si>
  <si>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</si>
  <si>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</si>
  <si>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</si>
  <si>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</si>
  <si>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</si>
  <si>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</si>
  <si>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</si>
  <si>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</si>
  <si>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</si>
  <si>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</si>
  <si>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</si>
  <si>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</si>
  <si>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</si>
  <si>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</si>
  <si>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</si>
  <si>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</si>
  <si>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</si>
  <si>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</si>
  <si>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</si>
  <si>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</si>
  <si>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</si>
  <si>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</si>
  <si>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</si>
  <si>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</si>
  <si>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</si>
  <si>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</si>
  <si>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</si>
  <si>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</si>
  <si>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</si>
  <si>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</si>
  <si>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</si>
  <si>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</si>
  <si>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</si>
  <si>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</si>
  <si>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</si>
  <si>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</si>
  <si>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</si>
  <si>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</si>
  <si>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</si>
  <si>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</si>
  <si>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</si>
  <si>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</si>
  <si>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</si>
  <si>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</si>
  <si>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</si>
  <si>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</si>
  <si>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</si>
  <si>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</si>
  <si>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</si>
  <si>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</si>
  <si>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</si>
  <si>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</si>
  <si>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</si>
  <si>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</si>
  <si>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</si>
  <si>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</si>
  <si>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</si>
  <si>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</si>
  <si>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</si>
  <si>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</si>
  <si>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</si>
  <si>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</si>
  <si>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</si>
  <si>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</si>
  <si>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</si>
  <si>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</si>
  <si>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</si>
  <si>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</si>
  <si>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</si>
  <si>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</si>
  <si>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</si>
  <si>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</si>
  <si>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</si>
  <si>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</si>
  <si>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</si>
  <si>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</si>
  <si>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</si>
  <si>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</si>
  <si>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</si>
  <si>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</si>
  <si>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</si>
  <si>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</si>
  <si>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</si>
  <si>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</si>
  <si>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</si>
  <si>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</si>
  <si>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</si>
  <si>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</si>
  <si>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</si>
  <si>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</si>
  <si>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</si>
  <si>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</si>
  <si>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</si>
  <si>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</si>
  <si>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</si>
  <si>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</si>
  <si>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</si>
  <si>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</si>
  <si>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</si>
  <si>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</si>
  <si>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</si>
  <si>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</si>
  <si>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</si>
  <si>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</si>
  <si>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</si>
  <si>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</si>
  <si>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</si>
  <si>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</si>
  <si>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</si>
  <si>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</si>
  <si>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</si>
  <si>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</si>
  <si>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</si>
  <si>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</si>
  <si>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</si>
  <si>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</si>
  <si>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</si>
  <si>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</si>
  <si>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</si>
  <si>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</si>
  <si>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</si>
  <si>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</si>
  <si>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</si>
  <si>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</si>
  <si>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</si>
  <si>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</si>
  <si>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</si>
  <si>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</si>
  <si>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</si>
  <si>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</si>
  <si>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</si>
  <si>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</si>
  <si>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</si>
  <si>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</si>
  <si>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</si>
  <si>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</si>
  <si>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</si>
  <si>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</si>
  <si>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</si>
  <si>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</si>
  <si>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</si>
  <si>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</si>
  <si>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</si>
  <si>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</si>
  <si>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</si>
  <si>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</si>
  <si>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</si>
  <si>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</si>
  <si>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</si>
  <si>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</si>
  <si>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</si>
  <si>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</si>
  <si>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</si>
  <si>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</si>
  <si>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</si>
  <si>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</si>
  <si>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</si>
  <si>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</si>
  <si>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</si>
  <si>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</si>
  <si>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</si>
  <si>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</si>
  <si>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</si>
  <si>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</si>
  <si>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</si>
  <si>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</si>
  <si>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</si>
  <si>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</si>
  <si>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</si>
  <si>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</si>
  <si>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</si>
  <si>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</si>
  <si>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</si>
  <si>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</si>
  <si>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</si>
  <si>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</si>
  <si>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</si>
  <si>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</si>
  <si>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</si>
  <si>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</si>
  <si>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</si>
  <si>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</si>
  <si>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</si>
  <si>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</si>
  <si>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</si>
  <si>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</si>
  <si>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</si>
  <si>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</si>
  <si>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</si>
  <si>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</si>
  <si>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</si>
  <si>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</si>
  <si>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</si>
  <si>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</si>
  <si>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</si>
  <si>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</si>
  <si>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</si>
  <si>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</si>
  <si>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</si>
  <si>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</si>
  <si>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</si>
  <si>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</si>
  <si>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</si>
  <si>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</si>
  <si>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</si>
  <si>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</si>
  <si>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</si>
  <si>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</si>
  <si>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</si>
  <si>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</si>
  <si>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</si>
  <si>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</si>
  <si>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</si>
  <si>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</si>
  <si>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</si>
  <si>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</si>
  <si>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</si>
  <si>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</si>
  <si>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</si>
  <si>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</si>
  <si>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</si>
  <si>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</si>
  <si>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</si>
  <si>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</si>
  <si>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</si>
  <si>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</si>
  <si>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</si>
  <si>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</si>
  <si>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</si>
  <si>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</si>
  <si>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</si>
  <si>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</si>
  <si>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</si>
  <si>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</si>
  <si>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</si>
  <si>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</si>
  <si>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</si>
  <si>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</si>
  <si>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</si>
  <si>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</si>
  <si>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</si>
  <si>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</si>
  <si>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</si>
  <si>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</si>
  <si>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</si>
  <si>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</si>
  <si>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</si>
  <si>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</si>
  <si>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</si>
  <si>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</si>
  <si>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</si>
  <si>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</si>
  <si>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</si>
  <si>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</si>
  <si>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</si>
  <si>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</si>
  <si>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</si>
  <si>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</si>
  <si>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</si>
  <si>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</si>
  <si>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</si>
  <si>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</si>
  <si>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</si>
  <si>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</si>
  <si>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</si>
  <si>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</si>
  <si>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</si>
  <si>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</si>
  <si>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</si>
  <si>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</si>
  <si>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</si>
  <si>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</si>
  <si>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</si>
  <si>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</si>
  <si>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</si>
  <si>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</si>
  <si>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</si>
  <si>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</si>
  <si>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</si>
  <si>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</si>
  <si>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</si>
  <si>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</si>
  <si>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</si>
  <si>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</si>
  <si>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</si>
  <si>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</si>
  <si>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</si>
  <si>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</si>
  <si>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</si>
  <si>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</si>
  <si>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</si>
  <si>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</si>
  <si>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</si>
  <si>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</si>
  <si>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</si>
  <si>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</si>
  <si>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</si>
  <si>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</si>
  <si>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</si>
  <si>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</si>
  <si>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</si>
  <si>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</si>
  <si>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</si>
  <si>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</si>
  <si>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</si>
  <si>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</si>
  <si>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</si>
  <si>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</si>
  <si>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</si>
  <si>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</si>
  <si>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</si>
  <si>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</si>
  <si>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</si>
  <si>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</si>
  <si>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</si>
  <si>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</si>
  <si>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</si>
  <si>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</si>
  <si>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</si>
  <si>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</si>
  <si>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</si>
  <si>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</si>
  <si>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</si>
  <si>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</si>
  <si>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</si>
  <si>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</si>
  <si>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</si>
  <si>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</si>
  <si>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</si>
  <si>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</si>
  <si>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</si>
  <si>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</si>
  <si>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</si>
  <si>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</si>
  <si>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</si>
  <si>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</si>
  <si>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</si>
  <si>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</si>
  <si>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</si>
  <si>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</si>
  <si>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</si>
  <si>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</si>
  <si>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</si>
  <si>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</si>
  <si>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</si>
  <si>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</si>
  <si>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</si>
  <si>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</si>
  <si>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</si>
  <si>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</si>
  <si>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</si>
  <si>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</si>
  <si>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</si>
  <si>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</si>
  <si>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</si>
  <si>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</si>
  <si>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</si>
  <si>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</si>
  <si>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</si>
  <si>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</si>
  <si>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</si>
  <si>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</si>
  <si>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</si>
  <si>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</si>
  <si>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</si>
  <si>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</si>
  <si>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</si>
  <si>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</si>
  <si>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</si>
  <si>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</si>
  <si>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</si>
  <si>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</si>
  <si>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</si>
  <si>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</si>
  <si>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</si>
  <si>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</si>
  <si>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</si>
  <si>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</si>
  <si>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</si>
  <si>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</si>
  <si>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</si>
  <si>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</si>
  <si>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</si>
  <si>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</si>
  <si>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</si>
  <si>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</si>
  <si>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</si>
  <si>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</si>
  <si>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</si>
  <si>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</si>
  <si>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</si>
  <si>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</si>
  <si>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</si>
  <si>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</si>
  <si>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</si>
  <si>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</si>
  <si>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</si>
  <si>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</si>
  <si>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</si>
  <si>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</si>
  <si>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</si>
  <si>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</si>
  <si>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</si>
  <si>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</si>
  <si>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</si>
  <si>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</si>
  <si>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</si>
  <si>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</si>
  <si>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</si>
  <si>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</si>
  <si>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</si>
  <si>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</si>
  <si>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</si>
  <si>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</si>
  <si>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</si>
  <si>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</si>
  <si>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</si>
  <si>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</si>
  <si>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</si>
  <si>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</si>
  <si>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</si>
  <si>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</si>
  <si>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</si>
  <si>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</si>
  <si>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</si>
  <si>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</si>
  <si>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</si>
  <si>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</si>
  <si>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</si>
  <si>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</si>
  <si>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</si>
  <si>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</si>
  <si>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</si>
  <si>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</si>
  <si>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</si>
  <si>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</si>
  <si>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</si>
  <si>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</si>
  <si>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</si>
  <si>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</si>
  <si>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</si>
  <si>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</si>
  <si>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</si>
  <si>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</si>
  <si>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</si>
  <si>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</si>
  <si>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</si>
  <si>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</si>
  <si>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</si>
  <si>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</si>
  <si>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</si>
  <si>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</si>
  <si>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</si>
  <si>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</si>
  <si>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</si>
  <si>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</si>
  <si>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</si>
  <si>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</si>
  <si>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</si>
  <si>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</si>
  <si>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</si>
  <si>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</si>
  <si>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</si>
  <si>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</si>
  <si>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</si>
  <si>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</si>
  <si>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</si>
  <si>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</si>
  <si>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</si>
  <si>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</si>
  <si>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</si>
  <si>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</si>
  <si>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</si>
  <si>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</si>
  <si>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</si>
  <si>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</si>
  <si>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</si>
  <si>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</si>
  <si>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</si>
  <si>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</si>
  <si>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</si>
  <si>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</si>
  <si>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</si>
  <si>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</si>
  <si>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</si>
  <si>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</si>
  <si>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</si>
  <si>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</si>
  <si>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</si>
  <si>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</si>
  <si>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</si>
  <si>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</si>
  <si>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</si>
  <si>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</si>
  <si>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</si>
  <si>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</si>
  <si>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</si>
  <si>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</si>
  <si>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</si>
  <si>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</si>
  <si>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</si>
  <si>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</si>
  <si>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</si>
  <si>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</si>
  <si>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</si>
  <si>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</si>
  <si>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</si>
  <si>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</si>
  <si>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</si>
  <si>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</si>
  <si>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</si>
  <si>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</si>
  <si>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</si>
  <si>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</si>
  <si>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</si>
  <si>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</si>
  <si>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</si>
  <si>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</si>
  <si>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</si>
  <si>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</si>
  <si>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</si>
  <si>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</si>
  <si>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</si>
  <si>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</si>
  <si>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</si>
  <si>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</si>
  <si>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</si>
  <si>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</si>
  <si>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</si>
  <si>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</si>
  <si>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</si>
  <si>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</si>
  <si>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</si>
  <si>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</si>
  <si>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</si>
  <si>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</si>
  <si>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</si>
  <si>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</si>
  <si>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</si>
  <si>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</si>
  <si>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</si>
  <si>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</si>
  <si>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</si>
  <si>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</si>
  <si>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</si>
  <si>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</si>
  <si>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</si>
  <si>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</si>
  <si>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</si>
  <si>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</si>
  <si>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</si>
  <si>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</si>
  <si>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</si>
  <si>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</si>
  <si>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</si>
  <si>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</si>
  <si>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</si>
  <si>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</si>
  <si>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</si>
  <si>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</si>
  <si>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</si>
  <si>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</si>
  <si>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</si>
  <si>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</si>
  <si>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</si>
  <si>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</si>
  <si>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</si>
  <si>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</si>
  <si>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</si>
  <si>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</si>
  <si>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</si>
  <si>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</si>
  <si>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</si>
  <si>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</si>
  <si>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</si>
  <si>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</si>
  <si>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</si>
  <si>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</si>
  <si>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</si>
  <si>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</si>
  <si>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</si>
  <si>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</si>
  <si>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</si>
  <si>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</si>
  <si>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</si>
  <si>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</si>
  <si>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</si>
  <si>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</si>
  <si>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</si>
  <si>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</si>
  <si>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</si>
  <si>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</si>
  <si>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</si>
  <si>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</si>
  <si>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</si>
  <si>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</si>
  <si>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</si>
  <si>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</si>
  <si>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</si>
  <si>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</si>
  <si>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</si>
  <si>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</si>
  <si>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</si>
  <si>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</si>
  <si>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</si>
  <si>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</si>
  <si>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</si>
  <si>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</si>
  <si>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</si>
  <si>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</si>
  <si>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</si>
  <si>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</si>
  <si>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</si>
  <si>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</si>
  <si>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</si>
  <si>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</si>
  <si>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</si>
  <si>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</si>
  <si>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</si>
  <si>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</si>
  <si>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</si>
  <si>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</si>
  <si>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</si>
  <si>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</si>
  <si>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</si>
  <si>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</si>
  <si>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</si>
  <si>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</si>
  <si>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</si>
  <si>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</si>
  <si>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</si>
  <si>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</si>
  <si>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</si>
  <si>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</si>
  <si>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</si>
  <si>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</si>
  <si>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</si>
  <si>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</si>
  <si>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</si>
  <si>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</si>
  <si>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</si>
  <si>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</si>
  <si>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</si>
  <si>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</si>
  <si>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</si>
  <si>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</si>
  <si>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</si>
  <si>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</si>
  <si>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</si>
  <si>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</si>
  <si>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</si>
  <si>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</si>
  <si>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</si>
  <si>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</si>
  <si>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</si>
  <si>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</si>
  <si>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</si>
  <si>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</si>
  <si>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</si>
  <si>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</si>
  <si>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</si>
  <si>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</si>
  <si>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</si>
  <si>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</si>
  <si>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</si>
  <si>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</si>
  <si>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</si>
  <si>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</si>
  <si>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</si>
  <si>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</si>
  <si>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</si>
  <si>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</si>
  <si>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</si>
  <si>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</si>
  <si>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</si>
  <si>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</si>
  <si>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</si>
  <si>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</si>
  <si>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</si>
  <si>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</si>
  <si>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</si>
  <si>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</si>
  <si>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</si>
  <si>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</si>
  <si>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</si>
  <si>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</si>
  <si>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</si>
  <si>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</si>
  <si>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</si>
  <si>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</si>
  <si>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</si>
  <si>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</si>
  <si>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</si>
  <si>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</si>
  <si>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</si>
  <si>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</si>
  <si>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</si>
  <si>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</si>
  <si>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</si>
  <si>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</si>
  <si>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</si>
  <si>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</si>
  <si>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</si>
  <si>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</si>
  <si>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</si>
  <si>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</si>
  <si>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</si>
  <si>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</si>
  <si>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</si>
  <si>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</si>
  <si>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</si>
  <si>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</si>
  <si>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</si>
  <si>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</si>
  <si>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</si>
  <si>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</si>
  <si>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</si>
  <si>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</si>
  <si>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</si>
  <si>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</si>
  <si>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</si>
  <si>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</si>
  <si>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</si>
  <si>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</si>
  <si>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</si>
  <si>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</si>
  <si>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</si>
  <si>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</si>
  <si>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</si>
  <si>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</si>
  <si>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</si>
  <si>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</si>
  <si>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</si>
  <si>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</si>
  <si>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</si>
  <si>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</si>
  <si>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</si>
  <si>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</si>
  <si>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</si>
  <si>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</si>
  <si>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</si>
  <si>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</si>
  <si>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</si>
  <si>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</si>
  <si>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</si>
  <si>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</si>
  <si>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</si>
  <si>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</si>
  <si>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</si>
  <si>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</si>
  <si>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</si>
  <si>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</si>
  <si>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</si>
  <si>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</si>
  <si>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</si>
  <si>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</si>
  <si>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</si>
  <si>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</si>
  <si>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</si>
  <si>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</si>
  <si>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</si>
  <si>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</si>
  <si>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</si>
  <si>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</si>
  <si>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</si>
  <si>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</si>
  <si>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</si>
  <si>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</si>
  <si>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</si>
  <si>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</si>
  <si>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</si>
  <si>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</si>
  <si>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</si>
  <si>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</si>
  <si>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</si>
  <si>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</si>
  <si>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</si>
  <si>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</si>
  <si>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</si>
  <si>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</si>
  <si>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</si>
  <si>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</si>
  <si>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</si>
  <si>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</si>
  <si>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</si>
  <si>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</si>
  <si>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</si>
  <si>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</si>
  <si>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</si>
  <si>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</si>
  <si>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</si>
  <si>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</si>
  <si>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</si>
  <si>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</si>
  <si>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</si>
  <si>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</si>
  <si>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</si>
  <si>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</si>
  <si>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</si>
  <si>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</si>
  <si>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</si>
  <si>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</si>
  <si>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</si>
  <si>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</si>
  <si>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</si>
  <si>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</si>
  <si>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</si>
  <si>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</si>
  <si>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</si>
  <si>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</si>
  <si>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</si>
  <si>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</si>
  <si>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</si>
  <si>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</si>
  <si>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</si>
  <si>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</si>
  <si>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</si>
  <si>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</si>
  <si>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</si>
  <si>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</si>
  <si>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</si>
  <si>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</si>
  <si>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</si>
  <si>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</si>
  <si>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</si>
  <si>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</si>
  <si>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</si>
  <si>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</si>
  <si>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</si>
  <si>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</si>
  <si>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</si>
  <si>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</si>
  <si>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</si>
  <si>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</si>
  <si>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</si>
  <si>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</si>
  <si>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</si>
  <si>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</si>
  <si>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</si>
  <si>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</si>
  <si>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</si>
  <si>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</si>
  <si>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</si>
  <si>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</si>
  <si>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</si>
  <si>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</si>
  <si>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</si>
  <si>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</si>
  <si>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</si>
  <si>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</si>
  <si>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</si>
  <si>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</si>
  <si>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</si>
  <si>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</si>
  <si>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</si>
  <si>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</si>
  <si>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</si>
  <si>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</si>
  <si>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</si>
  <si>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</si>
  <si>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</si>
  <si>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</si>
  <si>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</si>
  <si>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</si>
  <si>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</si>
  <si>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</si>
  <si>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</si>
  <si>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</si>
  <si>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</si>
  <si>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</si>
  <si>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</si>
  <si>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</si>
  <si>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</si>
  <si>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</si>
  <si>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</si>
  <si>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</si>
  <si>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</si>
  <si>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</si>
  <si>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</si>
  <si>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</si>
  <si>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</si>
  <si>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</si>
  <si>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</si>
  <si>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</si>
  <si>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</si>
  <si>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</si>
  <si>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</si>
  <si>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</si>
  <si>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</si>
  <si>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</si>
  <si>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</si>
  <si>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</si>
  <si>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</si>
  <si>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</si>
  <si>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</si>
  <si>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</si>
  <si>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</si>
  <si>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</si>
  <si>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</si>
  <si>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</si>
  <si>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</si>
  <si>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</si>
  <si>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</si>
  <si>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</si>
  <si>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</si>
  <si>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</si>
  <si>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</si>
  <si>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</si>
  <si>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</si>
  <si>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</si>
  <si>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</si>
  <si>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</si>
  <si>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</si>
  <si>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</si>
  <si>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</si>
  <si>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</si>
  <si>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</si>
  <si>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</si>
  <si>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</si>
  <si>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</si>
  <si>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</si>
  <si>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</si>
  <si>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</si>
  <si>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</si>
  <si>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</si>
  <si>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</si>
  <si>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</si>
  <si>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</si>
  <si>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</si>
  <si>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</si>
  <si>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</si>
  <si>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</si>
  <si>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</si>
  <si>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</si>
  <si>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</si>
  <si>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</si>
  <si>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</si>
  <si>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</si>
  <si>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</si>
  <si>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</si>
  <si>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</si>
  <si>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</si>
  <si>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</si>
  <si>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</si>
  <si>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</si>
  <si>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</si>
  <si>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</si>
  <si>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</si>
  <si>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</si>
  <si>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</si>
  <si>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</si>
  <si>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</si>
  <si>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</si>
  <si>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</si>
  <si>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</si>
  <si>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</si>
  <si>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</si>
  <si>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</si>
  <si>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</si>
  <si>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</si>
  <si>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</si>
  <si>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</si>
  <si>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</si>
  <si>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</si>
  <si>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</si>
  <si>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</si>
  <si>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</si>
  <si>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</si>
  <si>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</si>
  <si>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</si>
  <si>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</si>
  <si>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</si>
  <si>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</si>
  <si>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</si>
  <si>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</si>
  <si>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</si>
  <si>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</si>
  <si>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</si>
  <si>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</si>
  <si>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</si>
  <si>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</si>
  <si>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</si>
  <si>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</si>
  <si>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</si>
  <si>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</si>
  <si>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</si>
  <si>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</si>
  <si>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</si>
  <si>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</si>
  <si>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</si>
  <si>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</si>
  <si>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</si>
  <si>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</si>
  <si>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</si>
  <si>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</si>
  <si>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</si>
  <si>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</si>
  <si>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</si>
  <si>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</si>
  <si>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</si>
  <si>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</si>
  <si>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</si>
  <si>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</si>
  <si>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</si>
  <si>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</si>
  <si>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</si>
  <si>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</si>
  <si>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</si>
  <si>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</si>
  <si>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</si>
  <si>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</si>
  <si>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</si>
  <si>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</si>
  <si>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</si>
  <si>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</si>
  <si>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</si>
  <si>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</si>
  <si>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</si>
  <si>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</si>
  <si>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</si>
  <si>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</si>
  <si>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</si>
  <si>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</si>
  <si>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</si>
  <si>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</si>
  <si>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</si>
  <si>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</si>
  <si>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</si>
  <si>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</si>
  <si>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</si>
  <si>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</si>
  <si>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</si>
  <si>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</si>
  <si>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</si>
  <si>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</si>
  <si>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</si>
  <si>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</si>
  <si>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</si>
  <si>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</si>
  <si>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</si>
  <si>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</si>
  <si>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</si>
  <si>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</si>
  <si>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</si>
  <si>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</si>
  <si>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</si>
  <si>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</si>
  <si>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</si>
  <si>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</si>
  <si>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</si>
  <si>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</si>
  <si>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</si>
  <si>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</si>
  <si>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</si>
  <si>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</si>
  <si>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</si>
  <si>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</si>
  <si>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</si>
  <si>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</si>
  <si>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</si>
  <si>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</si>
  <si>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</si>
  <si>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</si>
  <si>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</si>
  <si>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</si>
  <si>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</si>
  <si>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</si>
  <si>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</si>
  <si>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</si>
  <si>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</si>
  <si>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</si>
  <si>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</si>
  <si>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</si>
  <si>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</si>
  <si>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</si>
  <si>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</si>
  <si>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</si>
  <si>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</si>
  <si>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</si>
  <si>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</si>
  <si>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</si>
  <si>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</si>
  <si>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</si>
  <si>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</si>
  <si>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</si>
  <si>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</si>
  <si>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</si>
  <si>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</si>
  <si>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</si>
  <si>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</si>
  <si>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</si>
  <si>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</si>
  <si>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</si>
  <si>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</si>
  <si>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</si>
  <si>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</si>
  <si>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</si>
  <si>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</si>
  <si>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</si>
  <si>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</si>
  <si>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</si>
  <si>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</si>
  <si>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</si>
  <si>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</si>
  <si>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</si>
  <si>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</si>
  <si>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</si>
  <si>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</si>
  <si>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</si>
  <si>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</si>
  <si>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</si>
  <si>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</si>
  <si>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</si>
  <si>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</si>
  <si>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</si>
  <si>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</si>
  <si>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</si>
  <si>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</si>
  <si>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</si>
  <si>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</si>
  <si>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</si>
  <si>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</si>
  <si>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</si>
  <si>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</si>
  <si>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</si>
  <si>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</si>
  <si>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</si>
  <si>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</si>
  <si>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</si>
  <si>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</si>
  <si>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</si>
  <si>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</si>
  <si>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</si>
  <si>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</si>
  <si>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</si>
  <si>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</si>
  <si>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</si>
  <si>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</si>
  <si>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</si>
  <si>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</si>
  <si>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</si>
  <si>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</si>
  <si>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</si>
  <si>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</si>
  <si>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</si>
  <si>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</si>
  <si>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</si>
  <si>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</si>
  <si>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</si>
  <si>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</si>
  <si>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</si>
  <si>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</si>
  <si>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</si>
  <si>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</si>
  <si>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</si>
  <si>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</si>
  <si>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</si>
  <si>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</si>
  <si>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</si>
  <si>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</si>
  <si>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</si>
  <si>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</si>
  <si>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</si>
  <si>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</si>
  <si>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</si>
  <si>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</si>
  <si>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</si>
  <si>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</si>
  <si>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</si>
  <si>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</si>
  <si>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</si>
  <si>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</si>
  <si>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</si>
  <si>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</si>
  <si>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</si>
  <si>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</si>
  <si>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</si>
  <si>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</si>
  <si>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</si>
  <si>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</si>
  <si>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</si>
  <si>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</si>
  <si>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</si>
  <si>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</si>
  <si>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</si>
  <si>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</si>
  <si>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</si>
  <si>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</si>
  <si>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</si>
  <si>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</si>
  <si>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</si>
  <si>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</si>
  <si>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</si>
  <si>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</si>
  <si>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</si>
  <si>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</si>
  <si>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</si>
  <si>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</si>
  <si>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</si>
  <si>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</si>
  <si>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</si>
  <si>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</si>
  <si>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</si>
  <si>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</si>
  <si>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</si>
  <si>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</si>
  <si>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</si>
  <si>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</si>
  <si>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</si>
  <si>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</si>
  <si>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</si>
  <si>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</si>
  <si>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</si>
  <si>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</si>
  <si>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</si>
  <si>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</si>
  <si>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</si>
  <si>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</si>
  <si>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</si>
  <si>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</si>
  <si>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</si>
  <si>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</si>
  <si>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</si>
  <si>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</si>
  <si>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</si>
  <si>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</si>
  <si>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</si>
  <si>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</si>
  <si>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</si>
  <si>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</si>
  <si>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</si>
  <si>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</si>
  <si>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</si>
  <si>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</si>
  <si>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</si>
  <si>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</si>
  <si>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</si>
  <si>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</si>
  <si>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</si>
  <si>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</si>
  <si>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</si>
  <si>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</si>
  <si>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</si>
  <si>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</si>
  <si>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</si>
  <si>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</si>
  <si>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</si>
  <si>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</si>
  <si>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</si>
  <si>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</si>
  <si>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</si>
  <si>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</si>
  <si>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</si>
  <si>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</si>
  <si>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</si>
  <si>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</si>
  <si>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</si>
  <si>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</si>
  <si>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</si>
  <si>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</si>
  <si>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</si>
  <si>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</si>
  <si>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</si>
  <si>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</si>
  <si>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</si>
  <si>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</si>
  <si>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</si>
  <si>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</si>
  <si>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</si>
  <si>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</si>
  <si>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</si>
  <si>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</si>
  <si>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</si>
  <si>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</si>
  <si>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</si>
  <si>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</si>
  <si>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</si>
  <si>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</si>
  <si>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</si>
  <si>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</si>
  <si>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</si>
  <si>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</si>
  <si>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</si>
  <si>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</si>
  <si>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</si>
  <si>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</si>
  <si>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</si>
  <si>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</si>
  <si>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</si>
  <si>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</si>
  <si>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</si>
  <si>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</si>
  <si>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</si>
  <si>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</si>
  <si>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</si>
  <si>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</si>
  <si>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</si>
  <si>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</si>
  <si>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</si>
  <si>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</si>
  <si>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</si>
  <si>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</si>
  <si>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</si>
  <si>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</si>
  <si>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</si>
  <si>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</si>
  <si>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</si>
  <si>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</si>
  <si>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</si>
  <si>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</si>
  <si>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</si>
  <si>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</si>
  <si>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</si>
  <si>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</si>
  <si>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</si>
  <si>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</si>
  <si>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</si>
  <si>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</si>
  <si>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</si>
  <si>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</si>
  <si>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</si>
  <si>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</si>
  <si>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</si>
  <si>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</si>
  <si>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</si>
  <si>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</si>
  <si>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</si>
  <si>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</si>
  <si>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</si>
  <si>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</si>
  <si>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</si>
  <si>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</si>
  <si>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</si>
  <si>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</si>
  <si>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</si>
  <si>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</si>
  <si>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</si>
  <si>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</si>
  <si>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</si>
  <si>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</si>
  <si>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</si>
  <si>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</si>
  <si>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</si>
  <si>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</si>
  <si>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</si>
  <si>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</si>
  <si>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</si>
  <si>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</si>
  <si>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</si>
  <si>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</si>
  <si>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</si>
  <si>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</si>
  <si>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</si>
  <si>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</si>
  <si>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</si>
  <si>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</si>
  <si>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</si>
  <si>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</si>
  <si>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</si>
  <si>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</si>
  <si>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</si>
  <si>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</si>
  <si>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</si>
  <si>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</si>
  <si>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</si>
  <si>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</si>
  <si>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</si>
  <si>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</si>
  <si>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</si>
  <si>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</si>
  <si>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</si>
  <si>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</si>
  <si>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</si>
  <si>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</si>
  <si>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</si>
  <si>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</si>
  <si>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</si>
  <si>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</si>
  <si>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</si>
  <si>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</si>
  <si>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</si>
  <si>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</si>
  <si>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</si>
  <si>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</si>
  <si>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</si>
  <si>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</si>
  <si>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</si>
  <si>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</si>
  <si>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</si>
  <si>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</si>
  <si>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</si>
  <si>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</si>
  <si>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</si>
  <si>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</si>
  <si>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</si>
  <si>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</si>
  <si>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</si>
  <si>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</si>
  <si>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</si>
  <si>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</si>
  <si>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</si>
  <si>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</si>
  <si>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</si>
  <si>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</si>
  <si>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</si>
  <si>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</si>
  <si>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</si>
  <si>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</si>
  <si>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</si>
  <si>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</si>
  <si>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</si>
  <si>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</si>
  <si>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</si>
  <si>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</si>
  <si>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</si>
  <si>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</si>
  <si>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</si>
  <si>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</si>
  <si>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</si>
  <si>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</si>
  <si>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</si>
  <si>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</si>
  <si>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</si>
  <si>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</si>
  <si>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</si>
  <si>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</si>
  <si>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</si>
  <si>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</si>
  <si>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</si>
  <si>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</si>
  <si>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</si>
  <si>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</si>
  <si>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</si>
  <si>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</si>
  <si>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</si>
  <si>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</si>
  <si>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</si>
  <si>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</si>
  <si>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</si>
  <si>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</si>
  <si>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</si>
  <si>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</si>
  <si>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</si>
  <si>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</si>
  <si>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</si>
  <si>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</si>
  <si>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</si>
  <si>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</si>
  <si>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</si>
  <si>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</si>
  <si>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</si>
  <si>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</si>
  <si>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</si>
  <si>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</si>
  <si>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</si>
  <si>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</si>
  <si>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</si>
  <si>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</si>
  <si>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</si>
  <si>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</si>
  <si>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</si>
  <si>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</si>
  <si>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</si>
  <si>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</si>
  <si>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</si>
  <si>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</si>
  <si>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</si>
  <si>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</si>
  <si>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</si>
  <si>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</si>
  <si>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</si>
  <si>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</si>
  <si>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</si>
  <si>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</si>
  <si>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</si>
  <si>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</si>
  <si>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</si>
  <si>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</si>
  <si>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</si>
  <si>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</si>
  <si>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</si>
  <si>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</si>
  <si>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</si>
  <si>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</si>
  <si>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</si>
  <si>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</si>
  <si>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</si>
  <si>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</si>
  <si>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</si>
  <si>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</si>
  <si>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</si>
  <si>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</si>
  <si>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</si>
  <si>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</si>
  <si>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</si>
  <si>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</si>
  <si>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</si>
  <si>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</si>
  <si>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</si>
  <si>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</si>
  <si>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</si>
  <si>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</si>
  <si>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</si>
  <si>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</si>
  <si>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</si>
  <si>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</si>
  <si>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</si>
  <si>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</si>
  <si>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</si>
  <si>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</si>
  <si>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</si>
  <si>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</si>
  <si>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</si>
  <si>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</si>
  <si>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</si>
  <si>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</si>
  <si>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</si>
  <si>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</si>
  <si>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</si>
  <si>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</si>
  <si>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</si>
  <si>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</si>
  <si>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</si>
  <si>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</si>
  <si>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</si>
  <si>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</si>
  <si>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</si>
  <si>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</si>
  <si>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</si>
  <si>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</si>
  <si>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</si>
  <si>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</si>
  <si>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</si>
  <si>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</si>
  <si>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</si>
  <si>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</si>
  <si>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</si>
  <si>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</si>
  <si>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</si>
  <si>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</si>
  <si>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</si>
  <si>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</si>
  <si>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</si>
  <si>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</si>
  <si>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</si>
  <si>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</si>
  <si>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</si>
  <si>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</si>
  <si>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</si>
  <si>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</si>
  <si>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</si>
  <si>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</si>
  <si>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</si>
  <si>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</si>
  <si>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</si>
  <si>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</si>
  <si>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</si>
  <si>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</si>
  <si>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</si>
  <si>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</si>
  <si>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</si>
  <si>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</si>
  <si>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</si>
  <si>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</si>
  <si>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</si>
  <si>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</si>
  <si>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</si>
  <si>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</si>
  <si>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</si>
  <si>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</si>
  <si>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</si>
  <si>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</si>
  <si>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</si>
  <si>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</si>
  <si>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</si>
  <si>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</si>
  <si>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</si>
  <si>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</si>
  <si>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</si>
  <si>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</si>
  <si>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</si>
  <si>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</si>
  <si>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</si>
  <si>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</si>
  <si>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</si>
  <si>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</si>
  <si>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</si>
  <si>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</si>
  <si>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</si>
  <si>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</si>
  <si>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</si>
  <si>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</si>
  <si>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</si>
  <si>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</si>
  <si>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</si>
  <si>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</si>
  <si>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</si>
  <si>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</si>
  <si>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</si>
  <si>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</si>
  <si>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</si>
  <si>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</si>
  <si>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</si>
  <si>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</si>
  <si>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</si>
  <si>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</si>
  <si>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</si>
  <si>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</si>
  <si>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</si>
  <si>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</si>
  <si>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</si>
  <si>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</si>
  <si>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</si>
  <si>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</si>
  <si>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</si>
  <si>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</si>
  <si>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</si>
  <si>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</si>
  <si>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</si>
  <si>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</si>
  <si>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</si>
  <si>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</si>
  <si>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</si>
  <si>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</si>
  <si>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</si>
  <si>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</si>
  <si>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</si>
  <si>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</si>
  <si>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</si>
  <si>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</si>
  <si>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</si>
  <si>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</si>
  <si>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</si>
  <si>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</si>
  <si>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</si>
  <si>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</si>
  <si>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</si>
  <si>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</si>
  <si>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</si>
  <si>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</si>
  <si>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</si>
  <si>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</si>
  <si>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</si>
  <si>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</si>
  <si>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</si>
  <si>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</si>
  <si>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</si>
  <si>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</si>
  <si>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</si>
  <si>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</si>
  <si>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</si>
  <si>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</si>
  <si>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</si>
  <si>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</si>
  <si>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</si>
  <si>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</si>
  <si>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</si>
  <si>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</si>
  <si>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</si>
  <si>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</si>
  <si>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</si>
  <si>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</si>
  <si>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</si>
  <si>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</si>
  <si>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</si>
  <si>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</si>
  <si>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</si>
  <si>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</si>
  <si>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</si>
  <si>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</si>
  <si>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</si>
  <si>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</si>
  <si>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</si>
  <si>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</si>
  <si>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</si>
  <si>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</si>
  <si>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</si>
  <si>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</si>
  <si>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</si>
  <si>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</si>
  <si>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</si>
  <si>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</si>
  <si>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</si>
  <si>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</si>
  <si>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</si>
  <si>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</si>
  <si>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</si>
  <si>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</si>
  <si>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</si>
  <si>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</si>
  <si>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</si>
  <si>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</si>
  <si>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</si>
  <si>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</si>
  <si>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</si>
  <si>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</si>
  <si>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</si>
  <si>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</si>
  <si>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</si>
  <si>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</si>
  <si>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</si>
  <si>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</si>
  <si>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</si>
  <si>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</si>
  <si>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</si>
  <si>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</si>
  <si>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</si>
  <si>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</si>
  <si>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</si>
  <si>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</si>
  <si>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</si>
  <si>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</si>
  <si>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</si>
  <si>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</si>
  <si>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</si>
  <si>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</si>
  <si>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</si>
  <si>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</si>
  <si>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</si>
  <si>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</si>
  <si>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</si>
  <si>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</si>
  <si>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</si>
  <si>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</si>
  <si>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</si>
  <si>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</si>
  <si>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</si>
  <si>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</si>
  <si>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</si>
  <si>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</si>
  <si>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</si>
  <si>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</si>
  <si>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</si>
  <si>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</si>
  <si>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</si>
  <si>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</si>
  <si>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</si>
  <si>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</si>
  <si>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</si>
  <si>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</si>
  <si>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</si>
  <si>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</si>
  <si>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</si>
  <si>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</si>
  <si>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</si>
  <si>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</si>
  <si>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</si>
  <si>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</si>
  <si>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</si>
  <si>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</si>
  <si>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</si>
  <si>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</si>
  <si>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</si>
  <si>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</si>
  <si>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</si>
  <si>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</si>
  <si>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</si>
  <si>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</si>
  <si>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</si>
  <si>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</si>
  <si>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</si>
  <si>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</si>
  <si>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</si>
  <si>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</si>
  <si>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</si>
  <si>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</si>
  <si>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</si>
  <si>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</si>
  <si>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</si>
  <si>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</si>
  <si>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</si>
  <si>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</si>
  <si>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</si>
  <si>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</si>
  <si>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</si>
  <si>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</si>
  <si>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</si>
  <si>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</si>
  <si>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</si>
  <si>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</si>
  <si>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</si>
  <si>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</si>
  <si>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</si>
  <si>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</si>
  <si>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</si>
  <si>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</si>
  <si>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</si>
  <si>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</si>
  <si>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</si>
  <si>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</si>
  <si>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</si>
  <si>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</si>
  <si>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</si>
  <si>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</si>
  <si>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</si>
  <si>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</si>
  <si>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</si>
  <si>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</si>
  <si>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</si>
  <si>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</si>
  <si>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</si>
  <si>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</si>
  <si>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</si>
  <si>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</si>
  <si>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</si>
  <si>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</si>
  <si>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</si>
  <si>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</si>
  <si>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</si>
  <si>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</si>
  <si>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</si>
  <si>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</si>
  <si>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</si>
  <si>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</si>
  <si>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</si>
  <si>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</si>
  <si>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</si>
  <si>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</si>
  <si>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</si>
  <si>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</si>
  <si>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</si>
  <si>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</si>
  <si>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</si>
  <si>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</si>
  <si>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</si>
  <si>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</si>
  <si>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</si>
  <si>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</si>
  <si>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</si>
  <si>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</si>
  <si>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</si>
  <si>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</si>
  <si>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</si>
  <si>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</si>
  <si>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</si>
  <si>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</si>
  <si>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</si>
  <si>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</si>
  <si>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</si>
  <si>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</si>
  <si>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</si>
  <si>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</si>
  <si>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</si>
  <si>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</si>
  <si>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</si>
  <si>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</si>
  <si>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</si>
  <si>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</si>
  <si>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</si>
  <si>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</si>
  <si>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</si>
  <si>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</si>
  <si>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</si>
  <si>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</si>
  <si>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</si>
  <si>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</si>
  <si>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</si>
  <si>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</si>
  <si>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</si>
  <si>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</si>
  <si>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</si>
  <si>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</si>
  <si>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</si>
  <si>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</si>
  <si>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</si>
  <si>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</si>
  <si>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</si>
  <si>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</si>
  <si>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</si>
  <si>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</si>
  <si>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</si>
  <si>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</si>
  <si>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</si>
  <si>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</si>
  <si>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</si>
  <si>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</si>
  <si>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</si>
  <si>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</si>
  <si>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</si>
  <si>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</si>
  <si>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</si>
  <si>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</si>
  <si>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</si>
  <si>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</si>
  <si>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</si>
  <si>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</si>
  <si>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</si>
  <si>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</si>
  <si>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</si>
  <si>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</si>
  <si>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</si>
  <si>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</si>
  <si>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</si>
  <si>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</si>
  <si>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</si>
  <si>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</si>
  <si>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</si>
  <si>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</si>
  <si>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</si>
  <si>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</si>
  <si>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</si>
  <si>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</si>
  <si>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</si>
  <si>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</si>
  <si>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</si>
  <si>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</si>
  <si>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</si>
  <si>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</si>
  <si>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</si>
  <si>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</si>
  <si>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</si>
  <si>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</si>
  <si>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</si>
  <si>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</si>
  <si>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</si>
  <si>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</si>
  <si>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</si>
  <si>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</si>
  <si>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</si>
  <si>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</si>
  <si>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</si>
  <si>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</si>
  <si>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</si>
  <si>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</si>
  <si>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</si>
  <si>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</si>
  <si>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</si>
  <si>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</si>
  <si>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</si>
  <si>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</si>
  <si>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</si>
  <si>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</si>
  <si>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</si>
  <si>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</si>
  <si>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</si>
  <si>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</si>
  <si>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</si>
  <si>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</si>
  <si>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</si>
  <si>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</si>
  <si>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</si>
  <si>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</si>
  <si>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</si>
  <si>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</si>
  <si>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</si>
  <si>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</si>
  <si>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</si>
  <si>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</si>
  <si>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</si>
  <si>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</si>
  <si>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</si>
  <si>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</si>
  <si>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</si>
  <si>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</si>
  <si>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</si>
  <si>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</si>
  <si>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</si>
  <si>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</si>
  <si>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</si>
  <si>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</si>
  <si>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</si>
  <si>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</si>
  <si>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</si>
  <si>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</si>
  <si>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</si>
  <si>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</si>
  <si>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</si>
  <si>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</si>
  <si>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</si>
  <si>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</si>
  <si>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</si>
  <si>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</si>
  <si>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</si>
  <si>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</si>
  <si>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</si>
  <si>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</si>
  <si>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</si>
  <si>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</si>
  <si>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</si>
  <si>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</si>
  <si>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</si>
  <si>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</si>
  <si>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</si>
  <si>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</si>
  <si>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</si>
  <si>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</si>
  <si>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</si>
  <si>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</si>
  <si>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</si>
  <si>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</si>
  <si>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</si>
  <si>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</si>
  <si>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</si>
  <si>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</si>
  <si>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</si>
  <si>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</si>
  <si>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</si>
  <si>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</si>
  <si>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</si>
  <si>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</si>
  <si>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</si>
  <si>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</si>
  <si>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</si>
  <si>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</si>
  <si>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</si>
  <si>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</si>
  <si>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</si>
  <si>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</si>
  <si>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</si>
  <si>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</si>
  <si>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</si>
  <si>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</si>
  <si>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</si>
  <si>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</si>
  <si>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</si>
  <si>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</si>
  <si>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</si>
  <si>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</si>
  <si>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</si>
  <si>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</si>
  <si>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</si>
  <si>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</si>
  <si>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</si>
  <si>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</si>
  <si>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</si>
  <si>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</si>
  <si>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</si>
  <si>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</si>
  <si>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</si>
  <si>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</si>
  <si>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</si>
  <si>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</si>
  <si>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</si>
  <si>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</si>
  <si>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</si>
  <si>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</si>
  <si>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</si>
  <si>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</si>
  <si>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</si>
  <si>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</si>
  <si>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</si>
  <si>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</si>
  <si>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</si>
  <si>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</si>
  <si>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</si>
  <si>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</si>
  <si>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</si>
  <si>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</si>
  <si>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</si>
  <si>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</si>
  <si>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</si>
  <si>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</si>
  <si>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</si>
  <si>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</si>
  <si>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</si>
  <si>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</si>
  <si>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</si>
  <si>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</si>
  <si>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</si>
  <si>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</si>
  <si>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</si>
  <si>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</si>
  <si>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</si>
  <si>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</si>
  <si>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</si>
  <si>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</si>
  <si>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</si>
  <si>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</si>
  <si>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</si>
  <si>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</si>
  <si>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</si>
  <si>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</si>
  <si>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</si>
  <si>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</si>
  <si>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</si>
  <si>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</si>
  <si>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</si>
  <si>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</si>
  <si>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</si>
  <si>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</si>
  <si>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</si>
  <si>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</si>
  <si>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</si>
  <si>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</si>
  <si>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</si>
  <si>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</si>
  <si>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</si>
  <si>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</si>
  <si>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</si>
  <si>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</si>
  <si>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</si>
  <si>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</si>
  <si>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</si>
  <si>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</si>
  <si>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</si>
  <si>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</si>
  <si>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</si>
  <si>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</si>
  <si>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</si>
  <si>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</si>
  <si>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</si>
  <si>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</si>
  <si>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</si>
  <si>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</si>
  <si>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</si>
  <si>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</si>
  <si>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</si>
  <si>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</si>
  <si>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</si>
  <si>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</si>
  <si>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</si>
  <si>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</si>
  <si>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</si>
  <si>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</si>
  <si>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</si>
  <si>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</si>
  <si>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</si>
  <si>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</si>
  <si>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</si>
  <si>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</si>
  <si>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</si>
  <si>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</si>
  <si>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</si>
  <si>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</si>
  <si>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</si>
  <si>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</si>
  <si>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</si>
  <si>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</si>
  <si>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</si>
  <si>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</si>
  <si>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</si>
  <si>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</si>
  <si>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</si>
  <si>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</si>
  <si>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</si>
  <si>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</si>
  <si>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</si>
  <si>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</si>
  <si>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</si>
  <si>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</si>
  <si>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</si>
  <si>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</si>
  <si>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</si>
  <si>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</si>
  <si>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</si>
  <si>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</si>
  <si>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</si>
  <si>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</si>
  <si>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</si>
  <si>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</si>
  <si>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</si>
  <si>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</si>
  <si>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</si>
  <si>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</si>
  <si>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</si>
  <si>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</si>
  <si>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</si>
  <si>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</si>
  <si>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</si>
  <si>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</si>
  <si>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</si>
  <si>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</si>
  <si>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</si>
  <si>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</si>
  <si>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</si>
  <si>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</si>
  <si>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</si>
  <si>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</si>
  <si>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</si>
  <si>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</si>
  <si>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</si>
  <si>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</si>
  <si>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</si>
  <si>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</si>
  <si>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</si>
  <si>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</si>
  <si>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</si>
  <si>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</si>
  <si>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</si>
  <si>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</si>
  <si>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</si>
  <si>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</si>
  <si>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</si>
  <si>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</si>
  <si>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</si>
  <si>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</si>
  <si>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</si>
  <si>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</si>
  <si>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</si>
  <si>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</si>
  <si>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</si>
  <si>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</si>
  <si>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</si>
  <si>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</si>
  <si>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</si>
  <si>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</si>
  <si>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</si>
  <si>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</si>
  <si>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</si>
  <si>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</si>
  <si>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</si>
  <si>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</si>
  <si>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</si>
  <si>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</si>
  <si>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</si>
  <si>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</si>
  <si>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</si>
  <si>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</si>
  <si>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</si>
  <si>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</si>
  <si>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</si>
  <si>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</si>
  <si>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</si>
  <si>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</si>
  <si>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</si>
  <si>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</si>
  <si>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</si>
  <si>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</si>
  <si>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</si>
  <si>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</si>
  <si>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</si>
  <si>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</si>
  <si>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</si>
  <si>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</si>
  <si>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</si>
  <si>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</si>
  <si>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</si>
  <si>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</si>
  <si>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</si>
  <si>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</si>
  <si>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</si>
  <si>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</si>
  <si>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</si>
  <si>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</si>
  <si>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</si>
  <si>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</si>
  <si>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</si>
  <si>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</si>
  <si>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</si>
  <si>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</si>
  <si>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</si>
  <si>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</si>
  <si>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</si>
  <si>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</si>
  <si>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</si>
  <si>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</si>
  <si>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</si>
  <si>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</si>
  <si>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</si>
  <si>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</si>
  <si>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</si>
  <si>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</si>
  <si>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</si>
  <si>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</si>
  <si>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</si>
  <si>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</si>
  <si>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</si>
  <si>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</si>
  <si>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</si>
  <si>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</si>
  <si>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</si>
  <si>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</si>
  <si>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</si>
  <si>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</si>
  <si>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</si>
  <si>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</si>
  <si>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</si>
  <si>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</si>
  <si>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</si>
  <si>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</si>
  <si>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</si>
  <si>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</si>
  <si>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</si>
  <si>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</si>
  <si>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</si>
  <si>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</si>
  <si>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</si>
  <si>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</si>
  <si>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</si>
  <si>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</si>
  <si>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</si>
  <si>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</si>
  <si>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</si>
  <si>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</si>
  <si>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</si>
  <si>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</si>
  <si>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</si>
  <si>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</si>
  <si>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</si>
  <si>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</si>
  <si>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</si>
  <si>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</si>
  <si>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</si>
  <si>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</si>
  <si>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</si>
  <si>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</si>
  <si>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</si>
  <si>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</si>
  <si>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</si>
  <si>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</si>
  <si>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</si>
  <si>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</si>
  <si>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</si>
  <si>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</si>
  <si>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</si>
  <si>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</si>
  <si>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</si>
  <si>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</si>
  <si>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</si>
  <si>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</si>
  <si>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</si>
  <si>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</si>
  <si>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</si>
  <si>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</si>
  <si>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</si>
  <si>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</si>
  <si>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</si>
  <si>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</si>
  <si>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</si>
  <si>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</si>
  <si>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</si>
  <si>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</si>
  <si>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</si>
  <si>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</si>
  <si>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</si>
  <si>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</si>
  <si>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</si>
  <si>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</si>
  <si>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</si>
  <si>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</si>
  <si>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</si>
  <si>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</si>
  <si>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</si>
  <si>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</si>
  <si>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</si>
  <si>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</si>
  <si>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</si>
  <si>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</si>
  <si>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</si>
  <si>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</si>
  <si>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</si>
  <si>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</si>
  <si>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</si>
  <si>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</si>
  <si>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</si>
  <si>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</si>
  <si>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</si>
  <si>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</si>
  <si>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</si>
  <si>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</si>
  <si>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</si>
  <si>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</si>
  <si>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</si>
  <si>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</si>
  <si>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</si>
  <si>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</si>
  <si>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</si>
  <si>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</si>
  <si>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</si>
  <si>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</si>
  <si>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</si>
  <si>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</si>
  <si>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</si>
  <si>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</si>
  <si>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</si>
  <si>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</si>
  <si>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</si>
  <si>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</si>
  <si>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</si>
  <si>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</si>
  <si>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</si>
  <si>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</si>
  <si>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</si>
  <si>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</si>
  <si>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</si>
  <si>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</si>
  <si>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</si>
  <si>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</si>
  <si>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</si>
  <si>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</si>
  <si>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</si>
  <si>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</si>
  <si>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</si>
  <si>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</si>
  <si>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</si>
  <si>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</si>
  <si>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</si>
  <si>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</si>
  <si>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</si>
  <si>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</si>
  <si>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</si>
  <si>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</si>
  <si>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</si>
  <si>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</si>
  <si>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</si>
  <si>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</si>
  <si>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</si>
  <si>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</si>
  <si>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</si>
  <si>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</si>
  <si>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</si>
  <si>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</si>
  <si>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</si>
  <si>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</si>
  <si>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</si>
  <si>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</si>
  <si>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</si>
  <si>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</si>
  <si>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</si>
  <si>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</si>
  <si>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</si>
  <si>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</si>
  <si>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</si>
  <si>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</si>
  <si>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</si>
  <si>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</si>
  <si>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</si>
  <si>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</si>
  <si>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</si>
  <si>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</si>
  <si>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</si>
  <si>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</si>
  <si>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</si>
  <si>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</si>
  <si>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</si>
  <si>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</si>
  <si>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</si>
  <si>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</si>
  <si>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</si>
  <si>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</si>
  <si>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</si>
  <si>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</si>
  <si>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</si>
  <si>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</si>
  <si>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</si>
  <si>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</si>
  <si>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</si>
  <si>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</si>
  <si>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</si>
  <si>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</si>
  <si>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</si>
  <si>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</si>
  <si>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</si>
  <si>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</si>
  <si>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</si>
  <si>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</si>
  <si>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</si>
  <si>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</si>
  <si>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</si>
  <si>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</si>
  <si>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</si>
  <si>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</si>
  <si>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</si>
  <si>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</si>
  <si>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</si>
  <si>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</si>
  <si>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</si>
  <si>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</si>
  <si>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</si>
  <si>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</si>
  <si>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</si>
  <si>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</si>
  <si>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</si>
  <si>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</si>
  <si>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</si>
  <si>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</si>
  <si>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</si>
  <si>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</si>
  <si>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</si>
  <si>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</si>
  <si>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</si>
  <si>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</si>
  <si>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</si>
  <si>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</si>
  <si>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</si>
  <si>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</si>
  <si>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</si>
  <si>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</si>
  <si>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</si>
  <si>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</si>
  <si>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</si>
  <si>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</si>
  <si>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</si>
  <si>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</si>
  <si>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</si>
  <si>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</si>
  <si>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</si>
  <si>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</si>
  <si>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</si>
  <si>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</si>
  <si>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</si>
  <si>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</si>
  <si>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</si>
  <si>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</si>
  <si>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</si>
  <si>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</si>
  <si>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</si>
  <si>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</si>
  <si>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</si>
  <si>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</si>
  <si>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</si>
  <si>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</si>
  <si>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</si>
  <si>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</si>
  <si>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</si>
  <si>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</si>
  <si>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</si>
  <si>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</si>
  <si>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</si>
  <si>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</si>
  <si>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</si>
  <si>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</si>
  <si>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</si>
  <si>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</si>
  <si>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</si>
  <si>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</si>
  <si>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</si>
  <si>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</si>
  <si>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</si>
  <si>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</si>
  <si>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</si>
  <si>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</si>
  <si>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</si>
  <si>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</si>
  <si>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</si>
  <si>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</si>
  <si>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</si>
  <si>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</si>
  <si>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</si>
  <si>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</si>
  <si>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</si>
  <si>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</si>
  <si>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</si>
  <si>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</si>
  <si>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</si>
  <si>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</si>
  <si>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</si>
  <si>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</si>
  <si>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</si>
  <si>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</si>
  <si>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</si>
  <si>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</si>
  <si>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</si>
  <si>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</si>
  <si>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</si>
  <si>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</si>
  <si>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</si>
  <si>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</si>
  <si>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</si>
  <si>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</si>
  <si>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</si>
  <si>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</si>
  <si>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</si>
  <si>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</si>
  <si>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</si>
  <si>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</si>
  <si>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</si>
  <si>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</si>
  <si>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</si>
  <si>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</si>
  <si>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</si>
  <si>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</si>
  <si>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</si>
  <si>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</si>
  <si>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</si>
  <si>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</si>
  <si>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</si>
  <si>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</si>
  <si>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</si>
  <si>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</si>
  <si>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</si>
  <si>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</si>
  <si>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</si>
  <si>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</si>
  <si>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</si>
  <si>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</si>
  <si>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</si>
  <si>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</si>
  <si>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</si>
  <si>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</si>
  <si>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</si>
  <si>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</si>
  <si>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</si>
  <si>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</si>
  <si>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</si>
  <si>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</si>
  <si>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</si>
  <si>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</si>
  <si>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</si>
  <si>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</si>
  <si>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</si>
  <si>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</si>
  <si>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</si>
  <si>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</si>
  <si>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</si>
  <si>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</si>
  <si>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</si>
  <si>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</si>
  <si>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</si>
  <si>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</si>
  <si>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</si>
  <si>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</si>
  <si>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</si>
  <si>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</si>
  <si>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</si>
  <si>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</si>
  <si>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</si>
  <si>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</si>
  <si>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</si>
  <si>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</si>
  <si>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</si>
  <si>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</si>
  <si>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</si>
  <si>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</si>
  <si>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</si>
  <si>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</si>
  <si>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</si>
  <si>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</si>
  <si>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</si>
  <si>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</si>
  <si>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</si>
  <si>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</si>
  <si>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</si>
  <si>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</si>
  <si>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</si>
  <si>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</si>
  <si>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</si>
  <si>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</si>
  <si>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</si>
  <si>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</si>
  <si>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</si>
  <si>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</si>
  <si>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</si>
  <si>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</si>
  <si>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</si>
  <si>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</si>
  <si>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</si>
  <si>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</si>
  <si>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</si>
  <si>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</si>
  <si>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</si>
  <si>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</si>
  <si>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</si>
  <si>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</si>
  <si>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</si>
  <si>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</si>
  <si>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</si>
  <si>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</si>
  <si>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</si>
  <si>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</si>
  <si>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</si>
  <si>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</si>
  <si>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</si>
  <si>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</si>
  <si>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</si>
  <si>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</si>
  <si>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</si>
  <si>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</si>
  <si>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</si>
  <si>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</si>
  <si>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</si>
  <si>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</si>
  <si>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</si>
  <si>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</si>
  <si>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</si>
  <si>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</si>
  <si>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</si>
  <si>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</si>
  <si>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</si>
  <si>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</si>
  <si>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</si>
  <si>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</si>
  <si>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</si>
  <si>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</si>
  <si>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</si>
  <si>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</si>
  <si>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</si>
  <si>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</si>
  <si>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</si>
  <si>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</si>
  <si>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</si>
  <si>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</si>
  <si>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</si>
  <si>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</si>
  <si>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</si>
  <si>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</si>
  <si>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</si>
  <si>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</si>
  <si>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</si>
  <si>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</si>
  <si>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</si>
  <si>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</si>
  <si>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</si>
  <si>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</si>
  <si>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</si>
  <si>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</si>
  <si>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</si>
  <si>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</si>
  <si>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</si>
  <si>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</si>
  <si>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</si>
  <si>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</si>
  <si>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</si>
  <si>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</si>
  <si>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</si>
  <si>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</si>
  <si>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</si>
  <si>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</si>
  <si>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</si>
  <si>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</si>
  <si>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</si>
  <si>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</si>
  <si>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</si>
  <si>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</si>
  <si>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</si>
  <si>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</si>
  <si>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</si>
  <si>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</si>
  <si>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</si>
  <si>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</si>
  <si>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</si>
  <si>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</si>
  <si>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</si>
  <si>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</si>
  <si>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</si>
  <si>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</si>
  <si>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</si>
  <si>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</si>
  <si>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</si>
  <si>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</si>
  <si>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</si>
  <si>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</si>
  <si>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</si>
  <si>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</si>
  <si>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</si>
  <si>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</si>
  <si>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</si>
  <si>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</si>
  <si>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</si>
  <si>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</si>
  <si>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</si>
  <si>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</si>
  <si>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</si>
  <si>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</si>
  <si>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</si>
  <si>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</si>
  <si>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</si>
  <si>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</si>
  <si>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</si>
  <si>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</si>
  <si>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</si>
  <si>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</si>
  <si>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</si>
  <si>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</si>
  <si>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</si>
  <si>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</si>
  <si>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</si>
  <si>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</si>
  <si>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</si>
  <si>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</si>
  <si>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</si>
  <si>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</si>
  <si>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</si>
  <si>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</si>
  <si>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</si>
  <si>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</si>
  <si>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</si>
  <si>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</si>
  <si>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</si>
  <si>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</si>
  <si>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</si>
  <si>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</si>
  <si>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</si>
  <si>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</si>
  <si>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</si>
  <si>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</si>
  <si>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</si>
  <si>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</si>
  <si>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</si>
  <si>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</si>
  <si>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</si>
  <si>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</si>
  <si>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</si>
  <si>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</si>
  <si>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</si>
  <si>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</si>
  <si>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</si>
  <si>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</si>
  <si>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</si>
  <si>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</si>
  <si>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</si>
  <si>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</si>
  <si>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</si>
  <si>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</si>
  <si>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</si>
  <si>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</si>
  <si>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</si>
  <si>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</si>
  <si>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</si>
  <si>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</si>
  <si>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</si>
  <si>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</si>
  <si>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</si>
  <si>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</si>
  <si>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</si>
  <si>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</si>
  <si>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</si>
  <si>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</si>
  <si>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</si>
  <si>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</si>
  <si>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</si>
  <si>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</si>
  <si>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</si>
  <si>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</si>
  <si>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</si>
  <si>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</si>
  <si>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</si>
  <si>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</si>
  <si>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</si>
  <si>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</si>
  <si>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</si>
  <si>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</si>
  <si>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</si>
  <si>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</si>
  <si>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</si>
  <si>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</si>
  <si>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</si>
  <si>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</si>
  <si>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</si>
  <si>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</si>
  <si>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</si>
  <si>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</si>
  <si>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</si>
  <si>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</si>
  <si>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</si>
  <si>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</si>
  <si>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</si>
  <si>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</si>
  <si>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</si>
  <si>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</si>
  <si>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</si>
  <si>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</si>
  <si>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</si>
  <si>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</si>
  <si>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</si>
  <si>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</si>
  <si>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</si>
  <si>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</si>
  <si>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</si>
  <si>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</si>
  <si>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</si>
  <si>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</si>
  <si>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</si>
  <si>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</si>
  <si>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</si>
  <si>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</si>
  <si>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</si>
  <si>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</si>
  <si>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</si>
  <si>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</si>
  <si>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</si>
  <si>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</si>
  <si>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</si>
  <si>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</si>
  <si>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</si>
  <si>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</si>
  <si>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</si>
  <si>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</si>
  <si>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</si>
  <si>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</si>
  <si>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</si>
  <si>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</si>
  <si>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</si>
  <si>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</si>
  <si>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</si>
  <si>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</si>
  <si>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</si>
  <si>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</si>
  <si>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</si>
  <si>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</si>
  <si>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</si>
  <si>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</si>
  <si>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</si>
  <si>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</si>
  <si>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</si>
  <si>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</si>
  <si>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</si>
  <si>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</si>
  <si>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</si>
  <si>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</si>
  <si>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</si>
  <si>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</si>
  <si>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</si>
  <si>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</si>
  <si>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</si>
  <si>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</si>
  <si>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</si>
  <si>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</si>
  <si>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</si>
  <si>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</si>
  <si>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</si>
  <si>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</si>
  <si>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</si>
  <si>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</si>
  <si>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</si>
  <si>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</si>
  <si>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</si>
  <si>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</si>
  <si>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</si>
  <si>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</si>
  <si>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</si>
  <si>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</si>
  <si>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</si>
  <si>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</si>
  <si>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</si>
  <si>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</si>
  <si>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</si>
  <si>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</si>
  <si>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</si>
  <si>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</si>
  <si>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</si>
  <si>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</si>
  <si>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</si>
  <si>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</si>
  <si>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</si>
  <si>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</si>
  <si>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</si>
  <si>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</si>
  <si>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</si>
  <si>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</si>
  <si>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</si>
  <si>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</si>
  <si>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</si>
  <si>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</si>
  <si>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</si>
  <si>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</si>
  <si>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</si>
  <si>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</si>
  <si>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</si>
  <si>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</si>
  <si>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</si>
  <si>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</si>
  <si>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</si>
  <si>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</si>
  <si>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</si>
  <si>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</si>
  <si>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</si>
  <si>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</si>
  <si>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</si>
  <si>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</si>
  <si>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</si>
  <si>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</si>
  <si>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</si>
  <si>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</si>
  <si>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</si>
  <si>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</si>
  <si>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</si>
  <si>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</si>
  <si>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</si>
  <si>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</si>
  <si>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</si>
  <si>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</si>
  <si>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</si>
  <si>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</si>
  <si>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</si>
  <si>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</si>
  <si>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</si>
  <si>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</si>
  <si>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</si>
  <si>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</si>
  <si>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</si>
  <si>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</si>
  <si>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</si>
  <si>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</si>
  <si>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</si>
  <si>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</si>
  <si>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</si>
  <si>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</si>
  <si>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</si>
  <si>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</si>
  <si>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</si>
  <si>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</si>
  <si>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</si>
  <si>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</si>
  <si>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</si>
  <si>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</si>
  <si>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</si>
  <si>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</si>
  <si>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</si>
  <si>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</si>
  <si>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</si>
  <si>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</si>
  <si>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</si>
  <si>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</si>
  <si>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</si>
  <si>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</si>
  <si>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</si>
  <si>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</si>
  <si>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</si>
  <si>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</si>
  <si>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</si>
  <si>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</si>
  <si>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</si>
  <si>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</si>
  <si>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</si>
  <si>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</si>
  <si>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</si>
  <si>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</si>
  <si>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</si>
  <si>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</si>
  <si>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</si>
  <si>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</si>
  <si>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</si>
  <si>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</si>
  <si>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</si>
  <si>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</si>
  <si>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</si>
  <si>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</si>
  <si>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</si>
  <si>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</si>
  <si>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</si>
  <si>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</si>
  <si>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</si>
  <si>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</si>
  <si>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</si>
  <si>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</si>
  <si>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</si>
  <si>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</si>
  <si>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</si>
  <si>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</si>
  <si>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</si>
  <si>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</si>
  <si>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</si>
  <si>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</si>
  <si>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</si>
  <si>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</si>
  <si>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</si>
  <si>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</si>
  <si>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</si>
  <si>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</si>
  <si>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</si>
  <si>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</si>
  <si>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</si>
  <si>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</si>
  <si>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</si>
  <si>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</si>
  <si>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</si>
  <si>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</si>
  <si>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</si>
  <si>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</si>
  <si>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</si>
  <si>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</si>
  <si>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</si>
  <si>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</si>
  <si>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</si>
  <si>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</si>
  <si>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</si>
  <si>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</si>
  <si>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</si>
  <si>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</si>
  <si>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</si>
  <si>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</si>
  <si>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</si>
  <si>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</si>
  <si>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</si>
  <si>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</si>
  <si>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</si>
  <si>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</si>
  <si>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</si>
  <si>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</si>
  <si>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</si>
  <si>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</si>
  <si>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</si>
  <si>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</si>
  <si>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</si>
  <si>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</si>
  <si>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</si>
  <si>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</si>
  <si>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</si>
  <si>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</si>
  <si>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</si>
  <si>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</si>
  <si>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</si>
  <si>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</si>
  <si>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</si>
  <si>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</si>
  <si>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</si>
  <si>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</si>
  <si>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</si>
  <si>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</si>
  <si>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</si>
  <si>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</si>
  <si>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</si>
  <si>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</si>
  <si>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</si>
  <si>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</si>
  <si>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</si>
  <si>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</si>
  <si>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</si>
  <si>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</si>
  <si>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</si>
  <si>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</si>
  <si>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</si>
  <si>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</si>
  <si>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</si>
  <si>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</si>
  <si>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</si>
  <si>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</si>
  <si>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</si>
  <si>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</si>
  <si>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</si>
  <si>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</si>
  <si>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</si>
  <si>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</si>
  <si>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</si>
  <si>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</si>
  <si>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</si>
  <si>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</si>
  <si>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</si>
  <si>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</si>
  <si>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</si>
  <si>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</si>
  <si>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</si>
  <si>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</si>
  <si>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</si>
  <si>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</si>
  <si>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</si>
  <si>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</si>
  <si>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</si>
  <si>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</si>
  <si>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</si>
  <si>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</si>
  <si>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</si>
  <si>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</si>
  <si>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</si>
  <si>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</si>
  <si>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</si>
  <si>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</si>
  <si>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</si>
  <si>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</si>
  <si>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</si>
  <si>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</si>
  <si>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</si>
  <si>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</si>
  <si>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</si>
  <si>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</si>
  <si>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</si>
  <si>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</si>
  <si>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</si>
  <si>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</si>
  <si>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</si>
  <si>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</si>
  <si>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</si>
  <si>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</si>
  <si>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</si>
  <si>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</si>
  <si>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</si>
  <si>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</si>
  <si>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</si>
  <si>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</si>
  <si>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</si>
  <si>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</si>
  <si>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</si>
  <si>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</si>
  <si>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</si>
  <si>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</si>
  <si>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</si>
  <si>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</si>
  <si>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</si>
  <si>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</si>
  <si>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</si>
  <si>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</si>
  <si>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</si>
  <si>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</si>
  <si>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</si>
  <si>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</si>
  <si>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</si>
  <si>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</si>
  <si>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</si>
  <si>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</si>
  <si>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</si>
  <si>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</si>
  <si>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</si>
  <si>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</si>
  <si>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</si>
  <si>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</si>
  <si>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</si>
  <si>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</si>
  <si>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</si>
  <si>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</si>
  <si>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</si>
  <si>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</si>
  <si>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</si>
  <si>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</si>
  <si>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</si>
  <si>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</si>
  <si>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</si>
  <si>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</si>
  <si>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</si>
  <si>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</si>
  <si>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</si>
  <si>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</si>
  <si>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</si>
  <si>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</si>
  <si>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</si>
  <si>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</si>
  <si>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</si>
  <si>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</si>
  <si>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</si>
  <si>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</si>
  <si>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</si>
  <si>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</si>
  <si>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</si>
  <si>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</si>
  <si>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</si>
  <si>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</si>
  <si>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</si>
  <si>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</si>
  <si>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</si>
  <si>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</si>
  <si>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</si>
  <si>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</si>
  <si>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</si>
  <si>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</si>
  <si>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</si>
  <si>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</si>
  <si>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</si>
  <si>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</si>
  <si>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</si>
  <si>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</si>
  <si>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</si>
  <si>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</si>
  <si>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</si>
  <si>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</si>
  <si>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</si>
  <si>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</si>
  <si>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</si>
  <si>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</si>
  <si>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</si>
  <si>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</si>
  <si>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</si>
  <si>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</si>
  <si>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</si>
  <si>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</si>
  <si>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</si>
  <si>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</si>
  <si>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</si>
  <si>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</si>
  <si>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</si>
  <si>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</si>
  <si>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</si>
  <si>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</si>
  <si>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</si>
  <si>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</si>
  <si>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</si>
  <si>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</si>
  <si>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</si>
  <si>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</si>
  <si>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</si>
  <si>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</si>
  <si>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</si>
  <si>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</si>
  <si>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</si>
  <si>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</si>
  <si>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</si>
  <si>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</si>
  <si>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</si>
  <si>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</si>
  <si>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</si>
  <si>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</si>
  <si>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</si>
  <si>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</si>
  <si>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</si>
  <si>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</si>
  <si>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</si>
  <si>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</si>
  <si>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</si>
  <si>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</si>
  <si>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</si>
  <si>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</si>
  <si>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</si>
  <si>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</si>
  <si>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</si>
  <si>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</si>
  <si>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</si>
  <si>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</si>
  <si>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</si>
  <si>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</si>
  <si>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</si>
  <si>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</si>
  <si>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</si>
  <si>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</si>
  <si>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</si>
  <si>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</si>
  <si>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</si>
  <si>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</si>
  <si>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</si>
  <si>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</si>
  <si>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</si>
  <si>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</si>
  <si>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</si>
  <si>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</si>
  <si>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</si>
  <si>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</si>
  <si>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</si>
  <si>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</si>
  <si>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</si>
  <si>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</si>
  <si>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</si>
  <si>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</si>
  <si>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</si>
  <si>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</si>
  <si>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</si>
  <si>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</si>
  <si>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</si>
  <si>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</si>
  <si>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</si>
  <si>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</si>
  <si>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</si>
  <si>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</si>
  <si>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</si>
  <si>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</si>
  <si>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</si>
  <si>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</si>
  <si>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</si>
  <si>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</si>
  <si>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</si>
  <si>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</si>
  <si>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</si>
  <si>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</si>
  <si>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</si>
  <si>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</si>
  <si>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</si>
  <si>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</si>
  <si>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</si>
  <si>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</si>
  <si>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</si>
  <si>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</si>
  <si>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</si>
  <si>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</si>
  <si>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</si>
  <si>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</si>
  <si>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</si>
  <si>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</si>
  <si>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</si>
  <si>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</si>
  <si>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</si>
  <si>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</si>
  <si>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</si>
  <si>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</si>
  <si>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</si>
  <si>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</si>
  <si>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</si>
  <si>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</si>
  <si>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</si>
  <si>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</si>
  <si>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</si>
  <si>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</si>
  <si>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</si>
  <si>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</si>
  <si>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</si>
  <si>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</si>
  <si>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</si>
  <si>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</si>
  <si>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</si>
  <si>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</si>
  <si>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</si>
  <si>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</si>
  <si>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</si>
  <si>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</si>
  <si>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</si>
  <si>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</si>
  <si>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</si>
  <si>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</si>
  <si>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</si>
  <si>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</si>
  <si>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</si>
  <si>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</si>
  <si>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</si>
  <si>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</si>
  <si>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</si>
  <si>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</si>
  <si>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</si>
  <si>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</si>
  <si>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</si>
  <si>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</si>
  <si>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</si>
  <si>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</si>
  <si>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</si>
  <si>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</si>
  <si>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</si>
  <si>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</si>
  <si>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</si>
  <si>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</si>
  <si>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</si>
  <si>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</si>
  <si>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</si>
  <si>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</si>
  <si>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</si>
  <si>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</si>
  <si>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</si>
  <si>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</si>
  <si>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</si>
  <si>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</si>
  <si>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</si>
  <si>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</si>
  <si>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</si>
  <si>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</si>
  <si>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</si>
  <si>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</si>
  <si>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</si>
  <si>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</si>
  <si>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</si>
  <si>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</si>
  <si>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</si>
  <si>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</si>
  <si>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</si>
  <si>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</si>
  <si>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</si>
  <si>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</si>
  <si>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</si>
  <si>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</si>
  <si>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</si>
  <si>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</si>
  <si>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</si>
  <si>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</si>
  <si>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</si>
  <si>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</si>
  <si>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</si>
  <si>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</si>
  <si>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</si>
  <si>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</si>
  <si>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</si>
  <si>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</si>
  <si>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</si>
  <si>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</si>
  <si>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</si>
  <si>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</si>
  <si>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</si>
  <si>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</si>
  <si>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</si>
  <si>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</si>
  <si>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</si>
  <si>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</si>
  <si>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</si>
  <si>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</si>
  <si>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</si>
  <si>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</si>
  <si>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</si>
  <si>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</si>
  <si>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</si>
  <si>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</si>
  <si>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</si>
  <si>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</si>
  <si>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</si>
  <si>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</si>
  <si>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</si>
  <si>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</si>
  <si>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</si>
  <si>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</si>
  <si>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</si>
  <si>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</si>
  <si>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</si>
  <si>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</si>
  <si>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</si>
  <si>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</si>
  <si>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</si>
  <si>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</si>
  <si>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</si>
  <si>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</si>
  <si>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</si>
  <si>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</si>
  <si>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</si>
  <si>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</si>
  <si>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</si>
  <si>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</si>
  <si>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</si>
  <si>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</si>
  <si>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</si>
  <si>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</si>
  <si>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</si>
  <si>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</si>
  <si>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</si>
  <si>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</si>
  <si>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</si>
  <si>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</si>
  <si>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</si>
  <si>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</si>
  <si>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</si>
  <si>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</si>
  <si>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</si>
  <si>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</si>
  <si>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</si>
  <si>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</si>
  <si>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</si>
  <si>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</si>
  <si>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</si>
  <si>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</si>
  <si>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</si>
  <si>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</si>
  <si>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</si>
  <si>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</si>
  <si>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</si>
  <si>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</si>
  <si>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</si>
  <si>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</si>
  <si>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</si>
  <si>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</si>
  <si>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</si>
  <si>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</si>
  <si>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</si>
  <si>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</si>
  <si>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</si>
  <si>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</si>
  <si>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</si>
  <si>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</si>
  <si>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</si>
  <si>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</si>
  <si>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</si>
  <si>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</si>
  <si>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</si>
  <si>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</si>
  <si>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</si>
  <si>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</si>
  <si>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</si>
  <si>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</si>
  <si>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</si>
  <si>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</si>
  <si>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</si>
  <si>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</si>
  <si>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</si>
  <si>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</si>
  <si>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</si>
  <si>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</si>
  <si>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</si>
  <si>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</si>
  <si>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</si>
  <si>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</si>
  <si>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</si>
  <si>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</si>
  <si>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</si>
  <si>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</si>
  <si>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</si>
  <si>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</si>
  <si>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</si>
  <si>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</si>
  <si>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</si>
  <si>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</si>
  <si>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</si>
  <si>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</si>
  <si>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</si>
  <si>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</si>
  <si>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</si>
  <si>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</si>
  <si>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</si>
  <si>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</si>
  <si>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</si>
  <si>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</si>
  <si>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</si>
  <si>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</si>
  <si>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</si>
  <si>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</si>
  <si>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</si>
  <si>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</si>
  <si>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</si>
  <si>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</si>
  <si>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</si>
  <si>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</si>
  <si>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</si>
  <si>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</si>
  <si>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</si>
  <si>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</si>
  <si>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</si>
  <si>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</si>
  <si>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</si>
  <si>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</si>
  <si>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</si>
  <si>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</si>
  <si>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</si>
  <si>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</si>
  <si>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</si>
  <si>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</si>
  <si>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</si>
  <si>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</si>
  <si>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</si>
  <si>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</si>
  <si>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</si>
  <si>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</si>
  <si>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</si>
  <si>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</si>
  <si>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</si>
  <si>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</si>
  <si>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</si>
  <si>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</si>
  <si>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</si>
  <si>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</si>
  <si>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</si>
  <si>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</si>
  <si>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</si>
  <si>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</si>
  <si>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</si>
  <si>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</si>
  <si>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</si>
  <si>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</si>
  <si>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</si>
  <si>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</si>
  <si>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</si>
  <si>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</si>
  <si>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</si>
  <si>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</si>
  <si>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</si>
  <si>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</si>
  <si>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</si>
  <si>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</si>
  <si>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</si>
  <si>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</si>
  <si>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</si>
  <si>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</si>
  <si>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</si>
  <si>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</si>
  <si>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</si>
  <si>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</si>
  <si>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</si>
  <si>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</si>
  <si>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</si>
  <si>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</si>
  <si>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</si>
  <si>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</si>
  <si>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</si>
  <si>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</si>
  <si>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</si>
  <si>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</si>
  <si>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</si>
  <si>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</si>
  <si>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</si>
  <si>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</si>
  <si>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</si>
  <si>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</si>
  <si>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</si>
  <si>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</si>
  <si>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</si>
  <si>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</si>
  <si>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</si>
  <si>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</si>
  <si>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</si>
  <si>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</si>
  <si>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</si>
  <si>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</si>
  <si>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</si>
  <si>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</si>
  <si>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</si>
  <si>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</si>
  <si>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</si>
  <si>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</si>
  <si>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</si>
  <si>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</si>
  <si>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</si>
  <si>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</si>
  <si>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</si>
  <si>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</si>
  <si>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</si>
  <si>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</si>
  <si>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</si>
  <si>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</si>
  <si>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</si>
  <si>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</si>
  <si>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</si>
  <si>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</si>
  <si>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</si>
  <si>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</si>
  <si>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</si>
  <si>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</si>
  <si>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</si>
  <si>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</si>
  <si>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</si>
  <si>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</si>
  <si>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</si>
  <si>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</si>
  <si>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</si>
  <si>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</si>
  <si>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</si>
  <si>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</si>
  <si>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</si>
  <si>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</si>
  <si>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</si>
  <si>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</si>
  <si>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</si>
  <si>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</si>
  <si>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</si>
  <si>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</si>
  <si>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</si>
  <si>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</si>
  <si>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</si>
  <si>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</si>
  <si>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</si>
  <si>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</si>
  <si>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</si>
  <si>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</si>
  <si>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</si>
  <si>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</si>
  <si>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</si>
  <si>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</si>
  <si>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</si>
  <si>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</si>
  <si>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</si>
  <si>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</si>
  <si>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</si>
  <si>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</si>
  <si>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</si>
  <si>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</si>
  <si>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</si>
  <si>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</si>
  <si>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</si>
  <si>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</si>
  <si>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</si>
  <si>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</si>
  <si>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</si>
  <si>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</si>
  <si>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</si>
  <si>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</si>
  <si>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</si>
  <si>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</si>
  <si>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</si>
  <si>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</si>
  <si>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</si>
  <si>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</si>
  <si>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</si>
  <si>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</si>
  <si>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</si>
  <si>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</si>
  <si>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</si>
  <si>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</si>
  <si>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</si>
  <si>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</si>
  <si>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</si>
  <si>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</si>
  <si>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</si>
  <si>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</si>
  <si>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</si>
  <si>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</si>
  <si>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</si>
  <si>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</si>
  <si>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</si>
  <si>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</si>
  <si>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</si>
  <si>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</si>
  <si>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</si>
  <si>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</si>
  <si>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</si>
  <si>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</si>
  <si>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</si>
  <si>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</si>
  <si>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</si>
  <si>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</si>
  <si>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</si>
  <si>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</si>
  <si>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</si>
  <si>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</si>
  <si>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</si>
  <si>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</si>
  <si>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</si>
  <si>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</si>
  <si>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</si>
  <si>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</si>
  <si>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</si>
  <si>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</si>
  <si>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</si>
  <si>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</si>
  <si>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</si>
  <si>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</si>
  <si>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</si>
  <si>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</si>
  <si>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</si>
  <si>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</si>
  <si>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</si>
  <si>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</si>
  <si>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</si>
  <si>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</si>
  <si>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</si>
  <si>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</si>
  <si>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</si>
  <si>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</si>
  <si>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</si>
  <si>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</si>
  <si>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</si>
  <si>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</si>
  <si>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</si>
  <si>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</si>
  <si>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</si>
  <si>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</si>
  <si>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</si>
  <si>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</si>
  <si>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</si>
  <si>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</si>
  <si>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</si>
  <si>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</si>
  <si>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</si>
  <si>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</si>
  <si>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</si>
  <si>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</si>
  <si>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</si>
  <si>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</si>
  <si>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</si>
  <si>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</si>
  <si>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</si>
  <si>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</si>
  <si>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</si>
  <si>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</si>
  <si>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</si>
  <si>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</si>
  <si>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</si>
  <si>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</si>
  <si>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</si>
  <si>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</si>
  <si>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</si>
  <si>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</si>
  <si>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</si>
  <si>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</si>
  <si>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</si>
  <si>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</si>
  <si>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</si>
  <si>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</si>
  <si>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</si>
  <si>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</si>
  <si>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</si>
  <si>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</si>
  <si>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</si>
  <si>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</si>
  <si>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</si>
  <si>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</si>
  <si>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</si>
  <si>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</si>
  <si>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</si>
  <si>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</si>
  <si>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</si>
  <si>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</si>
  <si>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</si>
  <si>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</si>
  <si>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</si>
  <si>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</si>
  <si>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</si>
  <si>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</si>
  <si>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</si>
  <si>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</si>
  <si>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</si>
  <si>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</si>
  <si>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</si>
  <si>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</si>
  <si>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</si>
  <si>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</si>
  <si>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</si>
  <si>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</si>
  <si>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</si>
  <si>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</si>
  <si>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</si>
  <si>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</si>
  <si>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</si>
  <si>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</si>
  <si>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</si>
  <si>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</si>
  <si>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</si>
  <si>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</si>
  <si>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</si>
  <si>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</si>
  <si>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</si>
  <si>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</si>
  <si>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</si>
  <si>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</si>
  <si>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</si>
  <si>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</si>
  <si>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</si>
  <si>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</si>
  <si>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</si>
  <si>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</si>
  <si>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</si>
  <si>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</si>
  <si>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</si>
  <si>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</si>
  <si>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</si>
  <si>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</si>
  <si>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</si>
  <si>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</si>
  <si>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</si>
  <si>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</si>
  <si>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</si>
  <si>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</si>
  <si>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</si>
  <si>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</si>
  <si>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</si>
  <si>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</si>
  <si>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</si>
  <si>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</si>
  <si>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</si>
  <si>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</si>
  <si>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</si>
  <si>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</si>
  <si>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</si>
  <si>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</si>
  <si>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</si>
  <si>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</si>
  <si>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</si>
  <si>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</si>
  <si>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</si>
  <si>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</si>
  <si>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</si>
  <si>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</si>
  <si>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</si>
  <si>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</si>
  <si>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</si>
  <si>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</si>
  <si>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</si>
  <si>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</si>
  <si>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</si>
  <si>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</si>
  <si>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</si>
  <si>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</si>
  <si>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</si>
  <si>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</si>
  <si>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</si>
  <si>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</si>
  <si>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</si>
  <si>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</si>
  <si>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</si>
  <si>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</si>
  <si>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</si>
  <si>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</si>
  <si>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</si>
  <si>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</si>
  <si>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</si>
  <si>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</si>
  <si>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</si>
  <si>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</si>
  <si>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</si>
  <si>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</si>
  <si>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</si>
  <si>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</si>
  <si>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</si>
  <si>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</si>
  <si>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</si>
  <si>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</si>
  <si>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</si>
  <si>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</si>
  <si>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</si>
  <si>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</si>
  <si>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</si>
  <si>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</si>
  <si>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</si>
  <si>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</si>
  <si>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</si>
  <si>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</si>
  <si>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</si>
  <si>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</si>
  <si>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</si>
  <si>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</si>
  <si>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</si>
  <si>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</si>
  <si>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</si>
  <si>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</si>
  <si>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</si>
  <si>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</si>
  <si>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</si>
  <si>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</si>
  <si>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</si>
  <si>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</si>
  <si>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</si>
  <si>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</si>
  <si>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</si>
  <si>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</si>
  <si>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</si>
  <si>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</si>
  <si>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</si>
  <si>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</si>
  <si>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</si>
  <si>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</si>
  <si>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</si>
  <si>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</si>
  <si>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</si>
  <si>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</si>
  <si>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</si>
  <si>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</si>
  <si>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</si>
  <si>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</si>
  <si>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</si>
  <si>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</si>
  <si>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</si>
  <si>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</si>
  <si>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</si>
  <si>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</si>
  <si>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</si>
  <si>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</si>
  <si>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</si>
  <si>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</si>
  <si>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</si>
  <si>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</si>
  <si>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</si>
  <si>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</si>
  <si>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</si>
  <si>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</si>
  <si>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</si>
  <si>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</si>
  <si>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</si>
  <si>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</si>
  <si>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</si>
  <si>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</si>
  <si>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</si>
  <si>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</si>
  <si>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</si>
  <si>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</si>
  <si>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</si>
  <si>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</si>
  <si>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</si>
  <si>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</si>
  <si>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</si>
  <si>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</si>
  <si>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</si>
  <si>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</si>
  <si>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</si>
  <si>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</si>
  <si>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</si>
  <si>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</si>
  <si>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</si>
  <si>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</si>
  <si>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</si>
  <si>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</si>
  <si>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</si>
  <si>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</si>
  <si>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</si>
  <si>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</si>
  <si>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</si>
  <si>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</si>
  <si>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</si>
  <si>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</si>
  <si>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</si>
  <si>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</si>
  <si>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</si>
  <si>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</si>
  <si>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</si>
  <si>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</si>
  <si>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</si>
  <si>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</si>
  <si>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</si>
  <si>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</si>
  <si>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</si>
  <si>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</si>
  <si>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</si>
  <si>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</si>
  <si>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</si>
  <si>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</si>
  <si>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</si>
  <si>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</si>
  <si>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</si>
  <si>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</si>
  <si>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</si>
  <si>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</si>
  <si>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</si>
  <si>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</si>
  <si>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</si>
  <si>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</si>
  <si>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</si>
  <si>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</si>
  <si>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</si>
  <si>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</si>
  <si>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</si>
  <si>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</si>
  <si>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</si>
  <si>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</si>
  <si>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</si>
  <si>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</si>
  <si>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</si>
  <si>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</si>
  <si>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</si>
  <si>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</si>
  <si>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</si>
  <si>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</si>
  <si>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</si>
  <si>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</si>
  <si>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</si>
  <si>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</si>
  <si>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</si>
  <si>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</si>
  <si>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</si>
  <si>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</si>
  <si>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</si>
  <si>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</si>
  <si>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</si>
  <si>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</si>
  <si>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</si>
  <si>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</si>
  <si>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</si>
  <si>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</si>
  <si>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</si>
  <si>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</si>
  <si>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</si>
  <si>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</si>
  <si>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</si>
  <si>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</si>
  <si>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</si>
  <si>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</si>
  <si>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</si>
  <si>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</si>
  <si>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</si>
  <si>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</si>
  <si>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</si>
  <si>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</si>
  <si>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</si>
  <si>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</si>
  <si>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</si>
  <si>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</si>
  <si>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</si>
  <si>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</si>
  <si>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</si>
  <si>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</si>
  <si>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</si>
  <si>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</si>
  <si>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</si>
  <si>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</si>
  <si>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</si>
  <si>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</si>
  <si>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</si>
  <si>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</si>
  <si>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</si>
  <si>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</si>
  <si>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</si>
  <si>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</si>
  <si>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</si>
  <si>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</si>
  <si>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</si>
  <si>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</si>
  <si>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</si>
  <si>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</si>
  <si>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</si>
  <si>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</si>
  <si>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</si>
  <si>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</si>
  <si>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</si>
  <si>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</si>
  <si>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</si>
  <si>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</si>
  <si>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</si>
  <si>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</si>
  <si>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</si>
  <si>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</si>
  <si>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</si>
  <si>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</si>
  <si>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</si>
  <si>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</si>
  <si>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</si>
  <si>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</si>
  <si>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</si>
  <si>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</si>
  <si>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</si>
  <si>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</si>
  <si>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</si>
  <si>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</si>
  <si>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</si>
  <si>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</si>
  <si>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</si>
  <si>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</si>
  <si>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</si>
  <si>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</si>
  <si>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</si>
  <si>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</si>
  <si>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</si>
  <si>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</si>
  <si>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</si>
  <si>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</si>
  <si>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</si>
  <si>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</si>
  <si>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</si>
  <si>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</si>
  <si>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</si>
  <si>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</si>
  <si>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</si>
  <si>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</si>
  <si>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</si>
  <si>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</si>
  <si>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</si>
  <si>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</si>
  <si>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</si>
  <si>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</si>
  <si>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</si>
  <si>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</si>
  <si>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</si>
  <si>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</si>
  <si>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</si>
  <si>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</si>
  <si>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</si>
  <si>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</si>
  <si>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</si>
  <si>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</si>
  <si>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</si>
  <si>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</si>
  <si>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</si>
  <si>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</si>
  <si>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</si>
  <si>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</si>
  <si>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</si>
  <si>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</si>
  <si>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</si>
  <si>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</si>
  <si>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</si>
  <si>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</si>
  <si>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</si>
  <si>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</si>
  <si>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</si>
  <si>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</si>
  <si>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</si>
  <si>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</si>
  <si>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</si>
  <si>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</si>
  <si>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</si>
  <si>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</si>
  <si>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</si>
  <si>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</si>
  <si>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</si>
  <si>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</si>
  <si>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</si>
  <si>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</si>
  <si>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</si>
  <si>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</si>
  <si>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</si>
  <si>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</si>
  <si>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</si>
  <si>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</si>
  <si>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</si>
  <si>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</si>
  <si>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</si>
  <si>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</si>
  <si>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</si>
  <si>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</si>
  <si>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</si>
  <si>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</si>
  <si>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</si>
  <si>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</si>
  <si>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</si>
  <si>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</si>
  <si>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</si>
  <si>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</si>
  <si>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</si>
  <si>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</si>
  <si>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</si>
  <si>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</si>
  <si>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</si>
  <si>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</si>
  <si>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</si>
  <si>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</si>
  <si>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</si>
  <si>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</si>
  <si>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</si>
  <si>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</si>
  <si>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</si>
  <si>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</si>
  <si>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</si>
  <si>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</si>
  <si>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</si>
  <si>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</si>
  <si>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</si>
  <si>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</si>
  <si>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</si>
  <si>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</si>
  <si>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</si>
  <si>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</si>
  <si>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</si>
  <si>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</si>
  <si>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</si>
  <si>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</si>
  <si>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</si>
  <si>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</si>
  <si>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</si>
  <si>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</si>
  <si>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</si>
  <si>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</si>
  <si>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</si>
  <si>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</si>
  <si>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</si>
  <si>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</si>
  <si>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</si>
  <si>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</si>
  <si>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</si>
  <si>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</si>
  <si>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</si>
  <si>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</si>
  <si>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</si>
  <si>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</si>
  <si>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</si>
  <si>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</si>
  <si>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</si>
  <si>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</si>
  <si>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</si>
  <si>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</si>
  <si>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</si>
  <si>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</si>
  <si>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</si>
  <si>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</si>
  <si>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</si>
  <si>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</si>
  <si>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</si>
  <si>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</si>
  <si>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</si>
  <si>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</si>
  <si>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</si>
  <si>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</si>
  <si>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</si>
  <si>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</si>
  <si>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</si>
  <si>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</si>
  <si>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</si>
  <si>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</si>
  <si>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</si>
  <si>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</si>
  <si>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</si>
  <si>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</si>
  <si>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</si>
  <si>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</si>
  <si>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</si>
  <si>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</si>
  <si>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</si>
  <si>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</si>
  <si>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</si>
  <si>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</si>
  <si>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</si>
  <si>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</si>
  <si>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</si>
  <si>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</si>
  <si>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</si>
  <si>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</si>
  <si>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</si>
  <si>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</si>
  <si>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</si>
  <si>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</si>
  <si>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</si>
  <si>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</si>
  <si>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</si>
  <si>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</si>
  <si>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</si>
  <si>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</si>
  <si>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</si>
  <si>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</si>
  <si>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</si>
  <si>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</si>
  <si>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</si>
  <si>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</si>
  <si>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</si>
  <si>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</si>
  <si>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</si>
  <si>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</si>
  <si>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</si>
  <si>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</si>
  <si>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</si>
  <si>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</si>
  <si>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</si>
  <si>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</si>
  <si>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</si>
  <si>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</si>
  <si>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</si>
  <si>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</si>
  <si>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</si>
  <si>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</si>
  <si>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</si>
  <si>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</si>
  <si>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</si>
  <si>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</si>
  <si>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</si>
  <si>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</si>
  <si>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</si>
  <si>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</si>
  <si>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</si>
  <si>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</si>
  <si>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</si>
  <si>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</si>
  <si>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</si>
  <si>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</si>
  <si>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</si>
  <si>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</si>
  <si>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</si>
  <si>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</si>
  <si>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</si>
  <si>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</si>
  <si>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</si>
  <si>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</si>
  <si>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</si>
  <si>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</si>
  <si>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</si>
  <si>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</si>
  <si>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</si>
  <si>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</si>
  <si>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</si>
  <si>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</si>
  <si>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</si>
  <si>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</si>
  <si>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</si>
  <si>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</si>
  <si>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</si>
  <si>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</si>
  <si>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</si>
  <si>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</si>
  <si>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</si>
  <si>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</si>
  <si>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</si>
  <si>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</si>
  <si>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</si>
  <si>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</si>
  <si>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</si>
  <si>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</si>
  <si>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</si>
  <si>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</si>
  <si>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</si>
  <si>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</si>
  <si>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</si>
  <si>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</si>
  <si>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</si>
  <si>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</si>
  <si>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</si>
  <si>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</si>
  <si>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</si>
  <si>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</si>
  <si>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</si>
  <si>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</si>
  <si>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</si>
  <si>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</si>
  <si>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</si>
  <si>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</si>
  <si>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</si>
  <si>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</si>
  <si>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</si>
  <si>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</si>
  <si>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</si>
  <si>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</si>
  <si>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</si>
  <si>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</si>
  <si>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</si>
  <si>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</si>
  <si>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</si>
  <si>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</si>
  <si>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</si>
  <si>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</si>
  <si>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</si>
  <si>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</si>
  <si>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</si>
  <si>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</si>
  <si>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</si>
  <si>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</si>
  <si>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</si>
  <si>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</si>
  <si>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</si>
  <si>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</si>
  <si>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</si>
  <si>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</si>
  <si>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</si>
  <si>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</si>
  <si>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</si>
  <si>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</si>
  <si>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</si>
  <si>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</si>
  <si>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</si>
  <si>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</si>
  <si>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</si>
  <si>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</si>
  <si>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</si>
  <si>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</si>
  <si>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</si>
  <si>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</si>
  <si>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</si>
  <si>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</si>
  <si>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</si>
  <si>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</si>
  <si>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</si>
  <si>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</si>
  <si>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</si>
  <si>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</si>
  <si>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</si>
  <si>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</si>
  <si>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</si>
  <si>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</si>
  <si>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</si>
  <si>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</si>
  <si>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</si>
  <si>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</si>
  <si>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</si>
  <si>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</si>
  <si>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</si>
  <si>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</si>
  <si>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</si>
  <si>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</si>
  <si>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</si>
  <si>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</si>
  <si>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</si>
  <si>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</si>
  <si>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</si>
  <si>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</si>
  <si>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</si>
  <si>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</si>
  <si>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</si>
  <si>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</si>
  <si>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</si>
  <si>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</si>
  <si>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</si>
  <si>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</si>
  <si>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</si>
  <si>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</si>
  <si>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</si>
  <si>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</si>
  <si>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</si>
  <si>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</si>
  <si>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</si>
  <si>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</si>
  <si>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</si>
  <si>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</si>
  <si>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</si>
  <si>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</si>
  <si>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</si>
  <si>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</si>
  <si>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</si>
  <si>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</si>
  <si>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</si>
  <si>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</si>
  <si>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</si>
  <si>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</si>
  <si>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</si>
  <si>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</si>
  <si>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</si>
  <si>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</si>
  <si>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</si>
  <si>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</si>
  <si>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</si>
  <si>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</si>
  <si>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</si>
  <si>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</si>
  <si>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</si>
  <si>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</si>
  <si>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</si>
  <si>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</si>
  <si>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</si>
  <si>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</si>
  <si>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</si>
  <si>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</si>
  <si>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</si>
  <si>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</si>
  <si>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</si>
  <si>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</si>
  <si>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</si>
  <si>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</si>
  <si>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</si>
  <si>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</si>
  <si>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</si>
  <si>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</si>
  <si>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</si>
  <si>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</si>
  <si>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</si>
  <si>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</si>
  <si>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</si>
  <si>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</si>
  <si>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</si>
  <si>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</si>
  <si>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</si>
  <si>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</si>
  <si>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</si>
  <si>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</si>
  <si>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</si>
  <si>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</si>
  <si>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</si>
  <si>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</si>
  <si>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</si>
  <si>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</si>
  <si>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</si>
  <si>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</si>
  <si>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</si>
  <si>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</si>
  <si>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</si>
  <si>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</si>
  <si>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</si>
  <si>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</si>
  <si>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</si>
  <si>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</si>
  <si>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</si>
  <si>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</si>
  <si>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</si>
  <si>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</si>
  <si>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</si>
  <si>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</si>
  <si>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</si>
  <si>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</si>
  <si>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</si>
  <si>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</si>
  <si>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</si>
  <si>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</si>
  <si>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</si>
  <si>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</si>
  <si>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</si>
  <si>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</si>
  <si>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</si>
  <si>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</si>
  <si>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</si>
  <si>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</si>
  <si>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</si>
  <si>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</si>
  <si>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</si>
  <si>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</si>
  <si>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</si>
  <si>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</si>
  <si>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</si>
  <si>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</si>
  <si>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</si>
  <si>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</si>
  <si>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</si>
  <si>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</si>
  <si>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</si>
  <si>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</si>
  <si>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</si>
  <si>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</si>
  <si>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</si>
  <si>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</si>
  <si>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</si>
  <si>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</si>
  <si>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</si>
  <si>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</si>
  <si>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</si>
  <si>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</si>
  <si>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</si>
  <si>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</si>
  <si>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</si>
  <si>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</si>
  <si>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</si>
  <si>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</si>
  <si>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</si>
  <si>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</si>
  <si>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</si>
  <si>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</si>
  <si>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</si>
  <si>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</si>
  <si>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</si>
  <si>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</si>
  <si>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</si>
  <si>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</si>
  <si>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</si>
  <si>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</si>
  <si>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</si>
  <si>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</si>
  <si>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</si>
  <si>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</si>
  <si>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</si>
  <si>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</si>
  <si>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</si>
  <si>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</si>
  <si>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</si>
  <si>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</si>
  <si>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</si>
  <si>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</si>
  <si>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</si>
  <si>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</si>
  <si>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</si>
  <si>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</si>
  <si>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</si>
  <si>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</si>
  <si>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</si>
  <si>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</si>
  <si>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</si>
  <si>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</si>
  <si>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</si>
  <si>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</si>
  <si>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</si>
  <si>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</si>
  <si>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</si>
  <si>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</si>
  <si>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</si>
  <si>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</si>
  <si>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</si>
  <si>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</si>
  <si>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</si>
  <si>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</si>
  <si>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</si>
  <si>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</si>
  <si>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</si>
  <si>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</si>
  <si>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</si>
  <si>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</si>
  <si>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</si>
  <si>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</si>
  <si>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</si>
  <si>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</si>
  <si>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</si>
  <si>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</si>
  <si>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</si>
  <si>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</si>
  <si>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</si>
  <si>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</si>
  <si>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</si>
  <si>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</si>
  <si>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</si>
  <si>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</si>
  <si>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</si>
  <si>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</si>
  <si>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</si>
  <si>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</si>
  <si>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</si>
  <si>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</si>
  <si>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</si>
  <si>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</si>
  <si>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</si>
  <si>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</si>
  <si>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</si>
  <si>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</si>
  <si>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</si>
  <si>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</si>
  <si>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</si>
  <si>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</si>
  <si>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</si>
  <si>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</si>
  <si>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</si>
  <si>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</si>
  <si>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</si>
  <si>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</si>
  <si>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</si>
  <si>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</si>
  <si>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</si>
  <si>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</si>
  <si>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</si>
  <si>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</si>
  <si>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</si>
  <si>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</si>
  <si>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</si>
  <si>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</si>
  <si>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</si>
  <si>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</si>
  <si>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</si>
  <si>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</si>
  <si>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</si>
  <si>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</si>
  <si>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</si>
  <si>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</si>
  <si>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</si>
  <si>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</si>
  <si>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</si>
  <si>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</si>
  <si>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</si>
  <si>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</si>
  <si>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</si>
  <si>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</si>
  <si>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</si>
  <si>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</si>
  <si>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</si>
  <si>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</si>
  <si>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</si>
  <si>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</si>
  <si>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</si>
  <si>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</si>
  <si>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</si>
  <si>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</si>
  <si>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</si>
  <si>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</si>
  <si>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</si>
  <si>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</si>
  <si>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</si>
  <si>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</si>
  <si>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</si>
  <si>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</si>
  <si>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</si>
  <si>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</si>
  <si>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</si>
  <si>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</si>
  <si>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</si>
  <si>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</si>
  <si>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</si>
  <si>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</si>
  <si>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</si>
  <si>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</si>
  <si>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</si>
  <si>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</si>
  <si>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</si>
  <si>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</si>
  <si>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</si>
  <si>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</si>
  <si>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</si>
  <si>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</si>
  <si>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</si>
  <si>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</si>
  <si>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</si>
  <si>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</si>
  <si>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</si>
  <si>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</si>
  <si>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</si>
  <si>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</si>
  <si>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</si>
  <si>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</si>
  <si>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</si>
  <si>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</si>
  <si>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</si>
  <si>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</si>
  <si>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</si>
  <si>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</si>
  <si>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</si>
  <si>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</si>
  <si>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</si>
  <si>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</si>
  <si>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</si>
  <si>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</si>
  <si>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</si>
  <si>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</si>
  <si>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</si>
  <si>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</si>
  <si>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</si>
  <si>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</si>
  <si>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</si>
  <si>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</si>
  <si>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</si>
  <si>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</si>
  <si>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</si>
  <si>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</si>
  <si>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</si>
  <si>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</si>
  <si>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</si>
  <si>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</si>
  <si>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</si>
  <si>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</si>
  <si>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</si>
  <si>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</si>
  <si>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</si>
  <si>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</si>
  <si>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</si>
  <si>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</si>
  <si>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</si>
  <si>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</si>
  <si>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</si>
  <si>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</si>
  <si>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</si>
  <si>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</si>
  <si>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</si>
  <si>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</si>
  <si>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</si>
  <si>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</si>
  <si>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</si>
  <si>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</si>
  <si>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</si>
  <si>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</si>
  <si>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</si>
  <si>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</si>
  <si>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</si>
  <si>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</si>
  <si>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</si>
  <si>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</si>
  <si>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</si>
  <si>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</si>
  <si>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</si>
  <si>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</si>
  <si>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</si>
  <si>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</si>
  <si>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</si>
  <si>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</si>
  <si>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</si>
  <si>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</si>
  <si>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</si>
  <si>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</si>
  <si>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</si>
  <si>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</si>
  <si>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</si>
  <si>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</si>
  <si>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</si>
  <si>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</si>
  <si>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</si>
  <si>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</si>
  <si>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</si>
  <si>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</si>
  <si>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</si>
  <si>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</si>
  <si>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</si>
  <si>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</si>
  <si>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</si>
  <si>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</si>
  <si>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</si>
  <si>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</si>
  <si>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</si>
  <si>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</si>
  <si>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</si>
  <si>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</si>
  <si>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</si>
  <si>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</si>
  <si>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</si>
  <si>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</si>
  <si>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</si>
  <si>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</si>
  <si>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</si>
  <si>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</si>
  <si>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</si>
  <si>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</si>
  <si>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</si>
  <si>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</si>
  <si>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</si>
  <si>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</si>
  <si>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</si>
  <si>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</si>
  <si>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</si>
  <si>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</si>
  <si>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</si>
  <si>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</si>
  <si>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</si>
  <si>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</si>
  <si>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</si>
  <si>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</si>
  <si>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</si>
  <si>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</si>
  <si>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</si>
  <si>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</si>
  <si>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</si>
  <si>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</si>
  <si>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</si>
  <si>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</si>
  <si>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</si>
  <si>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</si>
  <si>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</si>
  <si>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</si>
  <si>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</si>
  <si>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</si>
  <si>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</si>
  <si>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</si>
  <si>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</si>
  <si>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</si>
  <si>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</si>
  <si>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</si>
  <si>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</si>
  <si>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</si>
  <si>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</si>
  <si>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</si>
  <si>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</si>
  <si>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</si>
  <si>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</si>
  <si>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</si>
  <si>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</si>
  <si>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</si>
  <si>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</si>
  <si>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</si>
  <si>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</si>
  <si>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</si>
  <si>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</si>
  <si>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</si>
  <si>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</si>
  <si>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</si>
  <si>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</si>
  <si>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</si>
  <si>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</si>
  <si>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</si>
  <si>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</si>
  <si>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</si>
  <si>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</si>
  <si>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</si>
  <si>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</si>
  <si>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</si>
  <si>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</si>
  <si>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</si>
  <si>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</si>
  <si>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</si>
  <si>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</si>
  <si>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</si>
  <si>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</si>
  <si>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</si>
  <si>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</si>
  <si>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</si>
  <si>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</si>
  <si>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</si>
  <si>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</si>
  <si>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</si>
  <si>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</si>
  <si>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</si>
  <si>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</si>
  <si>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</si>
  <si>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</si>
  <si>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</si>
  <si>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</si>
  <si>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</si>
  <si>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</si>
  <si>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</si>
  <si>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</si>
  <si>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</si>
  <si>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</si>
  <si>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</si>
  <si>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</si>
  <si>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</si>
  <si>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</si>
  <si>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</si>
  <si>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</si>
  <si>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</si>
  <si>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</si>
  <si>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</si>
  <si>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</si>
  <si>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</si>
  <si>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</si>
  <si>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</si>
  <si>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</si>
  <si>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</si>
  <si>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</si>
  <si>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</si>
  <si>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</si>
  <si>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</si>
  <si>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</si>
  <si>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</si>
  <si>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</si>
  <si>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</si>
  <si>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</si>
  <si>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</si>
  <si>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</si>
  <si>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</si>
  <si>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</si>
  <si>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</si>
  <si>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</si>
  <si>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</si>
  <si>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</si>
  <si>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</si>
  <si>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</si>
  <si>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</si>
  <si>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</si>
  <si>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</si>
  <si>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</si>
  <si>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</si>
  <si>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</si>
  <si>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</si>
  <si>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</si>
  <si>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</si>
  <si>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</si>
  <si>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</si>
  <si>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</si>
  <si>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</si>
  <si>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</si>
  <si>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</si>
  <si>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</si>
  <si>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</si>
  <si>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</si>
  <si>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</si>
  <si>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</si>
  <si>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</si>
  <si>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</si>
  <si>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</si>
  <si>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</si>
  <si>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</si>
  <si>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</si>
  <si>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</si>
  <si>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</si>
  <si>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</si>
  <si>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</si>
  <si>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</si>
  <si>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</si>
  <si>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</si>
  <si>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</si>
  <si>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</si>
  <si>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</si>
  <si>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</si>
  <si>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</si>
  <si>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</si>
  <si>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</si>
  <si>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</si>
  <si>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</si>
  <si>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</si>
  <si>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</si>
  <si>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</si>
  <si>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</si>
  <si>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</si>
  <si>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</si>
  <si>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</si>
  <si>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</si>
  <si>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</si>
  <si>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</si>
  <si>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</si>
  <si>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</si>
  <si>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</si>
  <si>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</si>
  <si>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</si>
  <si>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</si>
  <si>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</si>
  <si>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</si>
  <si>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</si>
  <si>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</si>
  <si>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</si>
  <si>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</si>
  <si>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</si>
  <si>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</si>
  <si>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</si>
  <si>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</si>
  <si>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</si>
  <si>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</si>
  <si>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</si>
  <si>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</si>
  <si>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</si>
  <si>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</si>
  <si>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</si>
  <si>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</si>
  <si>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</si>
  <si>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</si>
  <si>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</si>
  <si>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</si>
  <si>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</si>
  <si>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</si>
  <si>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</si>
  <si>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</si>
  <si>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</si>
  <si>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</si>
  <si>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</si>
  <si>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</si>
  <si>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</si>
  <si>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</si>
  <si>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</si>
  <si>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</si>
  <si>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</si>
  <si>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</si>
  <si>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</si>
  <si>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</si>
  <si>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</si>
  <si>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</si>
  <si>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</si>
  <si>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</si>
  <si>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</si>
  <si>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</si>
  <si>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</si>
  <si>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</si>
  <si>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</si>
  <si>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</si>
  <si>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</si>
  <si>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</si>
  <si>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</si>
  <si>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</si>
  <si>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</si>
  <si>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</si>
  <si>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</si>
  <si>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</si>
  <si>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</si>
  <si>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</si>
  <si>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</si>
  <si>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</si>
  <si>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</si>
  <si>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</si>
  <si>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</si>
  <si>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</si>
  <si>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</si>
  <si>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</si>
  <si>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</si>
  <si>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</si>
  <si>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</si>
  <si>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</si>
  <si>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</si>
  <si>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</si>
  <si>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</si>
  <si>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</si>
  <si>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</si>
  <si>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</si>
  <si>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</si>
  <si>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</si>
  <si>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</si>
  <si>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</si>
  <si>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</si>
  <si>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</si>
  <si>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</si>
  <si>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</si>
  <si>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</si>
  <si>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</si>
  <si>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</si>
  <si>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</si>
  <si>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</si>
  <si>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</si>
  <si>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</si>
  <si>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</si>
  <si>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</si>
  <si>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</si>
  <si>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</si>
  <si>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</si>
  <si>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</si>
  <si>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</si>
  <si>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</si>
  <si>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</si>
  <si>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</si>
  <si>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</si>
  <si>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</si>
  <si>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</si>
  <si>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</si>
  <si>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</si>
  <si>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</si>
  <si>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</si>
  <si>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</si>
  <si>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</si>
  <si>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</si>
  <si>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</si>
  <si>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</si>
  <si>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</si>
  <si>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</si>
  <si>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</si>
  <si>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</si>
  <si>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</si>
  <si>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</si>
  <si>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</si>
  <si>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</si>
  <si>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</si>
  <si>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</si>
  <si>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</si>
  <si>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</si>
  <si>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</si>
  <si>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</si>
  <si>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</si>
  <si>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</si>
  <si>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</si>
  <si>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</si>
  <si>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</si>
  <si>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</si>
  <si>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</si>
  <si>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</si>
  <si>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</si>
  <si>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</si>
  <si>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</si>
  <si>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</si>
  <si>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</si>
  <si>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</si>
  <si>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</si>
  <si>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</si>
  <si>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</si>
  <si>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</si>
  <si>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</si>
  <si>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</si>
  <si>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</si>
  <si>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</si>
  <si>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</si>
  <si>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</si>
  <si>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</si>
  <si>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</si>
  <si>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</si>
  <si>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</si>
  <si>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</si>
  <si>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</si>
  <si>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</si>
  <si>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</si>
  <si>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</si>
  <si>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</si>
  <si>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</si>
  <si>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</si>
  <si>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</si>
  <si>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</si>
  <si>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</si>
  <si>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</si>
  <si>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</si>
  <si>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</si>
  <si>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</si>
  <si>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</si>
  <si>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</si>
  <si>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</si>
  <si>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</si>
  <si>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</si>
  <si>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</si>
  <si>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</si>
  <si>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</si>
  <si>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</si>
  <si>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</si>
  <si>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</si>
  <si>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</si>
  <si>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</si>
  <si>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</si>
  <si>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</si>
  <si>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</si>
  <si>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</si>
  <si>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</si>
  <si>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</si>
  <si>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</si>
  <si>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</si>
  <si>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</si>
  <si>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</si>
  <si>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</si>
  <si>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</si>
  <si>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</si>
  <si>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</si>
  <si>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</si>
  <si>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</si>
  <si>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</si>
  <si>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</si>
  <si>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</si>
  <si>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</si>
  <si>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</si>
  <si>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</si>
  <si>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</si>
  <si>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</si>
  <si>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</si>
  <si>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</si>
  <si>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</si>
  <si>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</si>
  <si>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</si>
  <si>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</si>
  <si>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</si>
  <si>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</si>
  <si>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</si>
  <si>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</si>
  <si>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</si>
  <si>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</si>
  <si>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</si>
  <si>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</si>
  <si>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</si>
  <si>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</si>
  <si>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</si>
  <si>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</si>
  <si>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</si>
  <si>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</si>
  <si>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</si>
  <si>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</si>
  <si>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</si>
  <si>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</si>
  <si>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</si>
  <si>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</si>
  <si>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</si>
  <si>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</si>
  <si>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</si>
  <si>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</si>
  <si>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</si>
  <si>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</si>
  <si>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</si>
  <si>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</si>
  <si>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</si>
  <si>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</si>
  <si>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</si>
  <si>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</si>
  <si>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</si>
  <si>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</si>
  <si>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</si>
  <si>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</si>
  <si>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</si>
  <si>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</si>
  <si>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</si>
  <si>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</si>
  <si>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</si>
  <si>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</si>
  <si>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</si>
  <si>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</si>
  <si>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</si>
  <si>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</si>
  <si>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</si>
  <si>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</si>
  <si>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</si>
  <si>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</si>
  <si>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</si>
  <si>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</si>
  <si>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</si>
  <si>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</si>
  <si>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</si>
  <si>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</si>
  <si>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</si>
  <si>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</si>
  <si>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</si>
  <si>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</si>
  <si>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</si>
  <si>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</si>
  <si>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</si>
  <si>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</si>
  <si>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</si>
  <si>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</si>
  <si>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</si>
  <si>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</si>
  <si>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</si>
  <si>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</si>
  <si>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</si>
  <si>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</si>
  <si>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</si>
  <si>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</si>
  <si>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</si>
  <si>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</si>
  <si>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</si>
  <si>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</si>
  <si>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</si>
  <si>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</si>
  <si>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</si>
  <si>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</si>
  <si>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</si>
  <si>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</si>
  <si>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</si>
  <si>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</si>
  <si>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</si>
  <si>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</si>
  <si>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</si>
  <si>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</si>
  <si>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</si>
  <si>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</si>
  <si>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</si>
  <si>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</si>
  <si>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</si>
  <si>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</si>
  <si>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</si>
  <si>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</si>
  <si>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</si>
  <si>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</si>
  <si>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</si>
  <si>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</si>
  <si>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</si>
  <si>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</si>
  <si>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</si>
  <si>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</si>
  <si>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</si>
  <si>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</si>
  <si>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</si>
  <si>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</si>
  <si>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</si>
  <si>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</si>
  <si>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</si>
  <si>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</si>
  <si>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</si>
  <si>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</si>
  <si>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</si>
  <si>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</si>
  <si>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</si>
  <si>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</si>
  <si>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</si>
  <si>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</si>
  <si>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</si>
  <si>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</si>
  <si>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</si>
  <si>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</si>
  <si>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</si>
  <si>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</si>
  <si>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</si>
  <si>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</si>
  <si>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</si>
  <si>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</si>
  <si>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</si>
  <si>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</si>
  <si>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</si>
  <si>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</si>
  <si>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</si>
  <si>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</si>
  <si>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</si>
  <si>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</si>
  <si>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</si>
  <si>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</si>
  <si>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</si>
  <si>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</si>
  <si>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</si>
  <si>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</si>
  <si>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</si>
  <si>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</si>
  <si>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</si>
  <si>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</si>
  <si>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</si>
  <si>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</si>
  <si>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</si>
  <si>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</si>
  <si>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</si>
  <si>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</si>
  <si>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</si>
  <si>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</si>
  <si>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</si>
  <si>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</si>
  <si>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</si>
  <si>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</si>
  <si>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</si>
  <si>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</si>
  <si>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</si>
  <si>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</si>
  <si>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</si>
  <si>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</si>
  <si>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</si>
  <si>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</si>
  <si>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</si>
  <si>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</si>
  <si>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</si>
  <si>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</si>
  <si>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</si>
  <si>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</si>
  <si>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</si>
  <si>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</si>
  <si>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</si>
  <si>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</si>
  <si>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</si>
  <si>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</si>
  <si>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</si>
  <si>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</si>
  <si>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</si>
  <si>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</si>
  <si>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</si>
  <si>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</si>
  <si>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</si>
  <si>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</si>
  <si>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</si>
  <si>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</si>
  <si>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</si>
  <si>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</si>
  <si>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</si>
  <si>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</si>
  <si>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</si>
  <si>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</si>
  <si>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</si>
  <si>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</si>
  <si>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</si>
  <si>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</si>
  <si>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</si>
  <si>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</si>
  <si>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</si>
  <si>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</si>
  <si>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</si>
  <si>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</si>
  <si>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</si>
  <si>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</si>
  <si>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</si>
  <si>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</si>
  <si>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</si>
  <si>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</si>
  <si>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</si>
  <si>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</si>
  <si>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</si>
  <si>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</si>
  <si>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</si>
  <si>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</si>
  <si>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</si>
  <si>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</si>
  <si>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</si>
  <si>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</si>
  <si>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</si>
  <si>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</si>
  <si>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</si>
  <si>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</si>
  <si>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</si>
  <si>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</si>
  <si>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</si>
  <si>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</si>
  <si>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</si>
  <si>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</si>
  <si>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</si>
  <si>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</si>
  <si>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</si>
  <si>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</si>
  <si>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</si>
  <si>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</si>
  <si>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</si>
  <si>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</si>
  <si>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</si>
  <si>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</si>
  <si>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</si>
  <si>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</si>
  <si>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</si>
  <si>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</si>
  <si>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</si>
  <si>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</si>
  <si>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</si>
  <si>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</si>
  <si>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</si>
  <si>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</si>
  <si>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</si>
  <si>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</si>
  <si>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</si>
  <si>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</si>
  <si>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</si>
  <si>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</si>
  <si>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</si>
  <si>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</si>
  <si>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</si>
  <si>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</si>
  <si>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</si>
  <si>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</si>
  <si>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</si>
  <si>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</si>
  <si>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</si>
  <si>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</si>
  <si>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</si>
  <si>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</si>
  <si>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</si>
  <si>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</si>
  <si>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</si>
  <si>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</si>
  <si>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</si>
  <si>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</si>
  <si>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</si>
  <si>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</si>
  <si>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</si>
  <si>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</si>
  <si>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</si>
  <si>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</si>
  <si>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</si>
  <si>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</si>
  <si>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</si>
  <si>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</si>
  <si>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</si>
  <si>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</si>
  <si>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</si>
  <si>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</si>
  <si>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</si>
  <si>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</si>
  <si>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</si>
  <si>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</si>
  <si>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</si>
  <si>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</si>
  <si>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</si>
  <si>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</si>
  <si>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</si>
  <si>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</si>
  <si>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</si>
  <si>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</si>
  <si>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</si>
  <si>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</si>
  <si>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</si>
  <si>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</si>
  <si>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</si>
  <si>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</si>
  <si>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</si>
  <si>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</si>
  <si>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</si>
  <si>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</si>
  <si>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</si>
  <si>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</si>
  <si>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</si>
  <si>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</si>
  <si>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</si>
  <si>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</si>
  <si>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</si>
  <si>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</si>
  <si>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</si>
  <si>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</si>
  <si>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</si>
  <si>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</si>
  <si>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</si>
  <si>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</si>
  <si>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</si>
  <si>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</si>
  <si>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</si>
  <si>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</si>
  <si>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</si>
  <si>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</si>
  <si>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</si>
  <si>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</si>
  <si>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</si>
  <si>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</si>
  <si>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</si>
  <si>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</si>
  <si>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</si>
  <si>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</si>
  <si>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</si>
  <si>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</si>
  <si>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</si>
  <si>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</si>
  <si>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</si>
  <si>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</si>
  <si>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</si>
  <si>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</si>
  <si>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</si>
  <si>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</si>
  <si>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</si>
  <si>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</si>
  <si>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</si>
  <si>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</si>
  <si>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</si>
  <si>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</si>
  <si>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</si>
  <si>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</si>
  <si>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</si>
  <si>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</si>
  <si>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</si>
  <si>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</si>
  <si>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</si>
  <si>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</si>
  <si>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</si>
  <si>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</si>
  <si>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</si>
  <si>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</si>
  <si>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</si>
  <si>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</si>
  <si>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</si>
  <si>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</si>
  <si>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</si>
  <si>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</si>
  <si>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</si>
  <si>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</si>
  <si>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</si>
  <si>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</si>
  <si>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</si>
  <si>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</si>
  <si>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</si>
  <si>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</si>
  <si>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</si>
  <si>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</si>
  <si>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</si>
  <si>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</si>
  <si>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</si>
  <si>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</si>
  <si>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</si>
  <si>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</si>
  <si>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</si>
  <si>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</si>
  <si>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</si>
  <si>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</si>
  <si>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</si>
  <si>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</si>
  <si>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</si>
  <si>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</si>
  <si>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</si>
  <si>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</si>
  <si>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</si>
  <si>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</si>
  <si>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</si>
  <si>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</si>
  <si>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</si>
  <si>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</si>
  <si>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</si>
  <si>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</si>
  <si>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</si>
  <si>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</si>
  <si>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</si>
  <si>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</si>
  <si>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</si>
  <si>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</si>
  <si>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</si>
  <si>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</si>
  <si>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</si>
  <si>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</si>
  <si>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</si>
  <si>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</si>
  <si>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</si>
  <si>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</si>
  <si>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</si>
  <si>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</si>
  <si>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</si>
  <si>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</si>
  <si>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</si>
  <si>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</si>
  <si>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</si>
  <si>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</si>
  <si>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</si>
  <si>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</si>
  <si>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</si>
  <si>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</si>
  <si>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</si>
  <si>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</si>
  <si>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</si>
  <si>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</si>
  <si>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</si>
  <si>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</si>
  <si>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</si>
  <si>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</si>
  <si>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</si>
  <si>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</si>
  <si>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</si>
  <si>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</si>
  <si>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</si>
  <si>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</si>
  <si>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</si>
  <si>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</si>
  <si>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</si>
  <si>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</si>
  <si>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</si>
  <si>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</si>
  <si>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</si>
  <si>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</si>
  <si>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</si>
  <si>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</si>
  <si>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</si>
  <si>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</si>
  <si>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</si>
  <si>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</si>
  <si>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</si>
  <si>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</si>
  <si>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</si>
  <si>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</si>
  <si>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</si>
  <si>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</si>
  <si>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</si>
  <si>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</si>
  <si>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</si>
  <si>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</si>
  <si>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</si>
  <si>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</si>
  <si>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</si>
  <si>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</si>
  <si>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</si>
  <si>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</si>
  <si>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</si>
  <si>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</si>
  <si>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</si>
  <si>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</si>
  <si>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</si>
  <si>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</si>
  <si>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</si>
  <si>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</si>
  <si>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</si>
  <si>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</si>
  <si>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</si>
  <si>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</si>
  <si>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</si>
  <si>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</si>
  <si>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</si>
  <si>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</si>
  <si>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</si>
  <si>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</si>
  <si>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</si>
  <si>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</si>
  <si>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</si>
  <si>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</si>
  <si>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</si>
  <si>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</si>
  <si>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</si>
  <si>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</si>
  <si>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</si>
  <si>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</si>
  <si>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</si>
  <si>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</si>
  <si>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</si>
  <si>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</si>
  <si>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</si>
  <si>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</si>
  <si>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</si>
  <si>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</si>
  <si>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</si>
  <si>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</si>
  <si>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</si>
  <si>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</si>
  <si>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</si>
  <si>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</si>
  <si>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</si>
  <si>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</si>
  <si>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</si>
  <si>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</si>
  <si>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</si>
  <si>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</si>
  <si>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</si>
  <si>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</si>
  <si>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</si>
  <si>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</si>
  <si>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</si>
  <si>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</si>
  <si>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</si>
  <si>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</si>
  <si>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</si>
  <si>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</si>
  <si>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</si>
  <si>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</si>
  <si>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</si>
  <si>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</si>
  <si>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</si>
  <si>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</si>
  <si>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</si>
  <si>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</si>
  <si>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</si>
  <si>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</si>
  <si>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</si>
  <si>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</si>
  <si>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</si>
  <si>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</si>
  <si>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</si>
  <si>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</si>
  <si>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</si>
  <si>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</si>
  <si>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</si>
  <si>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</si>
  <si>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</si>
  <si>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</si>
  <si>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</si>
  <si>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</si>
  <si>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</si>
  <si>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</si>
  <si>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</si>
  <si>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</si>
  <si>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</si>
  <si>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</si>
  <si>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</si>
  <si>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</si>
  <si>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</si>
  <si>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</si>
  <si>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</si>
  <si>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</si>
  <si>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</si>
  <si>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</si>
  <si>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</si>
  <si>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</si>
  <si>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</si>
  <si>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</si>
  <si>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</si>
  <si>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</si>
  <si>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</si>
  <si>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</si>
  <si>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</si>
  <si>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</si>
  <si>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</si>
  <si>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</si>
  <si>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</si>
  <si>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</si>
  <si>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</si>
  <si>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</si>
  <si>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</si>
  <si>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</si>
  <si>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</si>
  <si>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</si>
  <si>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</si>
  <si>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</si>
  <si>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</si>
  <si>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</si>
  <si>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</si>
  <si>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</si>
  <si>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</si>
  <si>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</si>
  <si>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</si>
  <si>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</si>
  <si>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</si>
  <si>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</si>
  <si>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</si>
  <si>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</si>
  <si>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</si>
  <si>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</si>
  <si>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</si>
  <si>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</si>
  <si>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</si>
  <si>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</si>
  <si>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</si>
  <si>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</si>
  <si>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</si>
  <si>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</si>
  <si>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</si>
  <si>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</si>
  <si>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</si>
  <si>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</si>
  <si>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</si>
  <si>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</si>
  <si>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</si>
  <si>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</si>
  <si>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</si>
  <si>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</si>
  <si>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</si>
  <si>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</si>
  <si>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</si>
  <si>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</si>
  <si>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</si>
  <si>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</si>
  <si>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</si>
  <si>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</si>
  <si>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</si>
  <si>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</si>
  <si>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</si>
  <si>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</si>
  <si>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</si>
  <si>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</si>
  <si>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</si>
  <si>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</si>
  <si>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</si>
  <si>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</si>
  <si>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</si>
  <si>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</si>
  <si>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</si>
  <si>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</si>
  <si>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</si>
  <si>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</si>
  <si>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</si>
  <si>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</si>
  <si>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</si>
  <si>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</si>
  <si>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</si>
  <si>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</si>
  <si>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</si>
  <si>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</si>
  <si>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</si>
  <si>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</si>
  <si>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</si>
  <si>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</si>
  <si>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</si>
  <si>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</si>
  <si>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</si>
  <si>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</si>
  <si>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</si>
  <si>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</si>
  <si>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</si>
  <si>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</si>
  <si>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</si>
  <si>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</si>
  <si>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</si>
  <si>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</si>
  <si>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</si>
  <si>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</si>
  <si>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</si>
  <si>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</si>
  <si>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</si>
  <si>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</si>
  <si>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</si>
  <si>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</si>
  <si>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</si>
  <si>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</si>
  <si>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</si>
  <si>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</si>
  <si>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</si>
  <si>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</si>
  <si>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</si>
  <si>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</si>
  <si>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</si>
  <si>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</si>
  <si>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</si>
  <si>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</si>
  <si>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</si>
  <si>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</si>
  <si>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</si>
  <si>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</si>
  <si>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</si>
  <si>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</si>
  <si>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</si>
  <si>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</si>
  <si>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</si>
  <si>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</si>
  <si>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</si>
  <si>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</si>
  <si>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</si>
  <si>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</si>
  <si>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</si>
  <si>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</si>
  <si>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</si>
  <si>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</si>
  <si>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</si>
  <si>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</si>
  <si>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</si>
  <si>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</si>
  <si>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</si>
  <si>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</si>
  <si>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</si>
  <si>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</si>
  <si>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</si>
  <si>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</si>
  <si>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</si>
  <si>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</si>
  <si>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</si>
  <si>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</si>
  <si>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</si>
  <si>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</si>
  <si>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</si>
  <si>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</si>
  <si>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</si>
  <si>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</si>
  <si>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</si>
  <si>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</si>
  <si>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</si>
  <si>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</si>
  <si>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</si>
  <si>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</si>
  <si>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</si>
  <si>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</si>
  <si>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</si>
  <si>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</si>
  <si>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</si>
  <si>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</si>
  <si>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</si>
  <si>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</si>
  <si>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</si>
  <si>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</si>
  <si>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</si>
  <si>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</si>
  <si>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</si>
  <si>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</si>
  <si>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</si>
  <si>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</si>
  <si>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</si>
  <si>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</si>
  <si>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</si>
  <si>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</si>
  <si>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</si>
  <si>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</si>
  <si>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</si>
  <si>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</si>
  <si>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</si>
  <si>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</si>
  <si>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</si>
  <si>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</si>
  <si>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</si>
  <si>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</si>
  <si>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</si>
  <si>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</si>
  <si>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</si>
  <si>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</si>
  <si>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</si>
  <si>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</si>
  <si>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</si>
  <si>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</si>
  <si>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</si>
  <si>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</si>
  <si>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</si>
  <si>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</si>
  <si>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</si>
  <si>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</si>
  <si>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</si>
  <si>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</si>
  <si>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</si>
  <si>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</si>
  <si>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</si>
  <si>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</si>
  <si>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</si>
  <si>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</si>
  <si>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</si>
  <si>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</si>
  <si>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</si>
  <si>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</si>
  <si>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</si>
  <si>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</si>
  <si>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</si>
  <si>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</si>
  <si>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</si>
  <si>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</si>
  <si>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</si>
  <si>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</si>
  <si>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</si>
  <si>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</si>
  <si>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</si>
  <si>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</si>
  <si>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</si>
  <si>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</si>
  <si>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</si>
  <si>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</si>
  <si>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</si>
  <si>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</si>
  <si>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</si>
  <si>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</si>
  <si>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</si>
  <si>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</si>
  <si>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</si>
  <si>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</si>
  <si>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</si>
  <si>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</si>
  <si>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</si>
  <si>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</si>
  <si>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</si>
  <si>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</si>
  <si>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</si>
  <si>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</si>
  <si>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</si>
  <si>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</si>
  <si>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</si>
  <si>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</si>
  <si>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</si>
  <si>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</si>
  <si>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</si>
  <si>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</si>
  <si>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</si>
  <si>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</si>
  <si>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</si>
  <si>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</si>
  <si>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</si>
  <si>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</si>
  <si>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</si>
  <si>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</si>
  <si>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</si>
  <si>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</si>
  <si>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</si>
  <si>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</si>
  <si>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</si>
  <si>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</si>
  <si>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</si>
  <si>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</si>
  <si>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</si>
  <si>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</si>
  <si>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</si>
  <si>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</si>
  <si>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</si>
  <si>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</si>
  <si>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</si>
  <si>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</si>
  <si>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</si>
  <si>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</si>
  <si>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</si>
  <si>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</si>
  <si>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</si>
  <si>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</si>
  <si>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</si>
  <si>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</si>
  <si>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</si>
  <si>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</si>
  <si>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</si>
  <si>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</si>
  <si>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</si>
  <si>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</si>
  <si>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</si>
  <si>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</si>
  <si>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</si>
  <si>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</si>
  <si>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</si>
  <si>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</si>
  <si>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</si>
  <si>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</si>
  <si>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</si>
  <si>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</si>
  <si>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</si>
  <si>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</si>
  <si>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</si>
  <si>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</si>
  <si>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</si>
  <si>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</si>
  <si>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</si>
  <si>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</si>
  <si>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</si>
  <si>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</si>
  <si>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</si>
  <si>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</si>
  <si>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</si>
  <si>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</si>
  <si>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</si>
  <si>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</si>
  <si>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</si>
  <si>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</si>
  <si>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</si>
  <si>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</si>
  <si>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</si>
  <si>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</si>
  <si>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</si>
  <si>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</si>
  <si>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</si>
  <si>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</si>
  <si>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</si>
  <si>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</si>
  <si>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</si>
  <si>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</si>
  <si>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</si>
  <si>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</si>
  <si>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</si>
  <si>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</si>
  <si>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</si>
  <si>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</si>
  <si>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</si>
  <si>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</si>
  <si>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</si>
  <si>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</si>
  <si>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</si>
  <si>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</si>
  <si>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</si>
  <si>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</si>
  <si>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</si>
  <si>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</si>
  <si>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</si>
  <si>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</si>
  <si>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</si>
  <si>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</si>
  <si>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</si>
  <si>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</si>
  <si>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</si>
  <si>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</si>
  <si>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</si>
  <si>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</si>
  <si>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</si>
  <si>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</si>
  <si>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</si>
  <si>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</si>
  <si>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</si>
  <si>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</si>
  <si>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</si>
  <si>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</si>
  <si>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</si>
  <si>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</si>
  <si>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</si>
  <si>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</si>
  <si>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</si>
  <si>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</si>
  <si>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</si>
  <si>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</si>
  <si>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</si>
  <si>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</si>
  <si>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</si>
  <si>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</si>
  <si>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</si>
  <si>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</si>
  <si>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</si>
  <si>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</si>
  <si>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</si>
  <si>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</si>
  <si>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</si>
  <si>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</si>
  <si>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</si>
  <si>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</si>
  <si>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</si>
  <si>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</si>
  <si>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</si>
  <si>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</si>
  <si>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</si>
  <si>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</si>
  <si>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</si>
  <si>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</si>
  <si>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</si>
  <si>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</si>
  <si>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</si>
  <si>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</si>
  <si>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</si>
  <si>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</si>
  <si>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</si>
  <si>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</si>
  <si>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</si>
  <si>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</si>
  <si>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</si>
  <si>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</si>
  <si>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</si>
  <si>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</si>
  <si>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</si>
  <si>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</si>
  <si>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</si>
  <si>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</si>
  <si>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</si>
  <si>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</si>
  <si>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</si>
  <si>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</si>
  <si>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</si>
  <si>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</si>
  <si>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</si>
  <si>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</si>
  <si>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</si>
  <si>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</si>
  <si>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</si>
  <si>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</si>
  <si>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</si>
  <si>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</si>
  <si>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</si>
  <si>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</si>
  <si>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</si>
  <si>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</si>
  <si>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</si>
  <si>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</si>
  <si>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</si>
  <si>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</si>
  <si>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</si>
  <si>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</si>
  <si>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</si>
  <si>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</si>
  <si>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</si>
  <si>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</si>
  <si>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</si>
  <si>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</si>
  <si>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</si>
  <si>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</si>
  <si>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</si>
  <si>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</si>
  <si>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</si>
  <si>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</si>
  <si>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</si>
  <si>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</si>
  <si>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</si>
  <si>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</si>
  <si>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</si>
  <si>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</si>
  <si>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</si>
  <si>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</si>
  <si>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</si>
  <si>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</si>
  <si>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</si>
  <si>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</si>
  <si>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</si>
  <si>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</si>
  <si>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</si>
  <si>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</si>
  <si>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</si>
  <si>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</si>
  <si>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</si>
  <si>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</si>
  <si>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</si>
  <si>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</si>
  <si>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</si>
  <si>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</si>
  <si>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</si>
  <si>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</si>
  <si>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</si>
  <si>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</si>
  <si>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</si>
  <si>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</si>
  <si>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</si>
  <si>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</si>
  <si>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</si>
  <si>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</si>
  <si>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</si>
  <si>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</si>
  <si>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</si>
  <si>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</si>
  <si>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</si>
  <si>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</si>
  <si>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</si>
  <si>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</si>
  <si>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</si>
  <si>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</si>
  <si>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</si>
  <si>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</si>
  <si>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</si>
  <si>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</si>
  <si>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</si>
  <si>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</si>
  <si>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</si>
  <si>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</si>
  <si>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</si>
  <si>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</si>
  <si>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</si>
  <si>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</si>
  <si>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</si>
  <si>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</si>
  <si>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</si>
  <si>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</si>
  <si>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</si>
  <si>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</si>
  <si>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</si>
  <si>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</si>
  <si>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</si>
  <si>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</si>
  <si>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</si>
  <si>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</si>
  <si>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</si>
  <si>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</si>
  <si>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</si>
  <si>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</si>
  <si>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</si>
  <si>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</si>
  <si>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</si>
  <si>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</si>
  <si>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</si>
  <si>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</si>
  <si>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</si>
  <si>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</si>
  <si>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</si>
  <si>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</si>
  <si>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</si>
  <si>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</si>
  <si>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</si>
  <si>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</si>
  <si>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</si>
  <si>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</si>
  <si>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</si>
  <si>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</si>
  <si>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</si>
  <si>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</si>
  <si>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</si>
  <si>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</si>
  <si>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</si>
  <si>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</si>
  <si>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</si>
  <si>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</si>
  <si>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</si>
  <si>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</si>
  <si>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</si>
  <si>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</si>
  <si>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</si>
  <si>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</si>
  <si>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</si>
  <si>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</si>
  <si>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</si>
  <si>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</si>
  <si>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</si>
  <si>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</si>
  <si>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</si>
  <si>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</si>
  <si>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</si>
  <si>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</si>
  <si>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</si>
  <si>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</si>
  <si>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</si>
  <si>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</si>
  <si>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</si>
  <si>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</si>
  <si>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</si>
  <si>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</si>
  <si>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</si>
  <si>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</si>
  <si>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</si>
  <si>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</si>
  <si>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</si>
  <si>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</si>
  <si>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</si>
  <si>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</si>
  <si>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</si>
  <si>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</si>
  <si>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</si>
  <si>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</si>
  <si>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</si>
  <si>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</si>
  <si>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</si>
  <si>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</si>
  <si>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</si>
  <si>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</si>
  <si>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</si>
  <si>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</si>
  <si>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</si>
  <si>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</si>
  <si>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</si>
  <si>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</si>
  <si>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</si>
  <si>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</si>
  <si>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</si>
  <si>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</si>
  <si>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</si>
  <si>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</si>
  <si>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</si>
  <si>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</si>
  <si>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</si>
  <si>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</si>
  <si>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</si>
  <si>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</si>
  <si>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</si>
  <si>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</si>
  <si>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</si>
  <si>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</si>
  <si>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</si>
  <si>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</si>
  <si>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</si>
  <si>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</si>
  <si>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</si>
  <si>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</si>
  <si>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</si>
  <si>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</si>
  <si>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</si>
  <si>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</si>
  <si>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</si>
  <si>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</si>
  <si>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</si>
  <si>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</si>
  <si>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</si>
  <si>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</si>
  <si>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</si>
  <si>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</si>
  <si>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</si>
  <si>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</si>
  <si>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</si>
  <si>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</si>
  <si>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</si>
  <si>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</si>
  <si>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</si>
  <si>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</si>
  <si>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</si>
  <si>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</si>
  <si>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</si>
  <si>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</si>
  <si>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</si>
  <si>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</si>
  <si>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</si>
  <si>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</si>
  <si>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</si>
  <si>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</si>
  <si>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</si>
  <si>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</si>
  <si>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</si>
  <si>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</si>
  <si>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</si>
  <si>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</si>
  <si>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</si>
  <si>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</si>
  <si>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</si>
  <si>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</si>
  <si>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</si>
  <si>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</si>
  <si>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</si>
  <si>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</si>
  <si>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</si>
  <si>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</si>
  <si>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</si>
  <si>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</si>
  <si>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</si>
  <si>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</si>
  <si>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</si>
  <si>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</si>
  <si>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</si>
  <si>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</si>
  <si>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</si>
  <si>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</si>
  <si>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</si>
  <si>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</si>
  <si>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</si>
  <si>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</si>
  <si>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</si>
  <si>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</si>
  <si>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</si>
  <si>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</si>
  <si>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</si>
  <si>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</si>
  <si>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</si>
  <si>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</si>
  <si>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</si>
  <si>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</si>
  <si>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</si>
  <si>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</si>
  <si>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</si>
  <si>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</si>
  <si>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</si>
  <si>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</si>
  <si>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</si>
  <si>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</si>
  <si>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</si>
  <si>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</si>
  <si>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</si>
  <si>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</si>
  <si>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</si>
  <si>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</si>
  <si>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</si>
  <si>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</si>
  <si>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</si>
  <si>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</si>
  <si>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</si>
  <si>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</si>
  <si>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</si>
  <si>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</si>
  <si>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</si>
  <si>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</si>
  <si>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</si>
  <si>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</si>
  <si>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</si>
  <si>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</si>
  <si>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</si>
  <si>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</si>
  <si>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</si>
  <si>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</si>
  <si>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</si>
  <si>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</si>
  <si>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</si>
  <si>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</si>
  <si>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</si>
  <si>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</si>
  <si>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</si>
  <si>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</si>
  <si>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</si>
  <si>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</si>
  <si>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</si>
  <si>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</si>
  <si>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</si>
  <si>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</si>
  <si>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</si>
  <si>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</si>
  <si>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</si>
  <si>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</si>
  <si>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</si>
  <si>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</si>
  <si>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</si>
  <si>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</si>
  <si>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</si>
  <si>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</si>
  <si>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</si>
  <si>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</si>
  <si>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</si>
  <si>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</si>
  <si>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</si>
  <si>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</si>
  <si>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</si>
  <si>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</si>
  <si>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</si>
  <si>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</si>
  <si>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</si>
  <si>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</si>
  <si>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</si>
  <si>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</si>
  <si>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</si>
  <si>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</si>
  <si>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</si>
  <si>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</si>
  <si>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</si>
  <si>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</si>
  <si>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</si>
  <si>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</si>
  <si>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</si>
  <si>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</si>
  <si>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</si>
  <si>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</si>
  <si>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</si>
  <si>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</si>
  <si>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</si>
  <si>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</si>
  <si>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</si>
  <si>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</si>
  <si>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</si>
  <si>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</si>
  <si>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</si>
  <si>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</si>
  <si>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</si>
  <si>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</si>
  <si>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</si>
  <si>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</si>
  <si>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</si>
  <si>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</si>
  <si>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</si>
  <si>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</si>
  <si>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</si>
  <si>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</si>
  <si>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</si>
  <si>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</si>
  <si>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</si>
  <si>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</si>
  <si>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</si>
  <si>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</si>
  <si>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</si>
  <si>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</si>
  <si>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</si>
  <si>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</si>
  <si>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</si>
  <si>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</si>
  <si>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</si>
  <si>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</si>
  <si>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</si>
  <si>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</si>
  <si>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</si>
  <si>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</si>
  <si>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</si>
  <si>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</si>
  <si>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</si>
  <si>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</si>
  <si>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</si>
  <si>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</si>
  <si>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</si>
  <si>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</si>
  <si>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</si>
  <si>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</si>
  <si>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</si>
  <si>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</si>
  <si>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</si>
  <si>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</si>
  <si>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</si>
  <si>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</si>
  <si>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</si>
  <si>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</si>
  <si>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</si>
  <si>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</si>
  <si>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</si>
  <si>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</si>
  <si>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</si>
  <si>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</si>
  <si>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</si>
  <si>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</si>
  <si>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</si>
  <si>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</si>
  <si>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</si>
  <si>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</si>
  <si>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</si>
  <si>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</si>
  <si>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</si>
  <si>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</si>
  <si>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</si>
  <si>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</si>
  <si>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</si>
  <si>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</si>
  <si>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</si>
  <si>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</si>
  <si>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</si>
  <si>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</si>
  <si>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</si>
  <si>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</si>
  <si>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</si>
  <si>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</si>
  <si>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</si>
  <si>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</si>
  <si>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</si>
  <si>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</si>
  <si>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</si>
  <si>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</si>
  <si>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</si>
  <si>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</si>
  <si>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</si>
  <si>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</si>
  <si>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</si>
  <si>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</si>
  <si>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</si>
  <si>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</si>
  <si>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</si>
  <si>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</si>
  <si>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</si>
  <si>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</si>
  <si>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</si>
  <si>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</si>
  <si>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</si>
  <si>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</si>
  <si>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</si>
  <si>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</si>
  <si>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</si>
  <si>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</si>
  <si>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</si>
  <si>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</si>
  <si>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</si>
  <si>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</si>
  <si>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</si>
  <si>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</si>
  <si>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</si>
  <si>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</si>
  <si>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</si>
  <si>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</si>
  <si>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</si>
  <si>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</si>
  <si>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</si>
  <si>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</si>
  <si>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</si>
  <si>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</si>
  <si>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</si>
  <si>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</si>
  <si>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</si>
  <si>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</si>
  <si>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</si>
  <si>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</si>
  <si>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</si>
  <si>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</si>
  <si>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</si>
  <si>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</si>
  <si>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</si>
  <si>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</si>
  <si>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</si>
  <si>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</si>
  <si>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</si>
  <si>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</si>
  <si>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</si>
  <si>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</si>
  <si>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</si>
  <si>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</si>
  <si>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</si>
  <si>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</si>
  <si>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</si>
  <si>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</si>
  <si>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</si>
  <si>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</si>
  <si>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</si>
  <si>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</si>
  <si>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</si>
  <si>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</si>
  <si>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</si>
  <si>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</si>
  <si>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</si>
  <si>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</si>
  <si>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</si>
  <si>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</si>
  <si>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</si>
  <si>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</si>
  <si>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</si>
  <si>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</si>
  <si>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</si>
  <si>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</si>
  <si>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</si>
  <si>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</si>
  <si>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</si>
  <si>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</si>
  <si>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</si>
  <si>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</si>
  <si>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</si>
  <si>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</si>
  <si>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</si>
  <si>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</si>
  <si>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</si>
  <si>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</si>
  <si>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</si>
  <si>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</si>
  <si>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</si>
  <si>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</si>
  <si>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</si>
  <si>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</si>
  <si>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</si>
  <si>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</si>
  <si>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</si>
  <si>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</si>
  <si>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</si>
  <si>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</si>
  <si>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</si>
  <si>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</si>
  <si>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</si>
  <si>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</si>
  <si>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</si>
  <si>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</si>
  <si>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</si>
  <si>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</si>
  <si>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</si>
  <si>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</si>
  <si>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</si>
  <si>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</si>
  <si>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</si>
  <si>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</si>
  <si>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</si>
  <si>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</si>
  <si>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</si>
  <si>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</si>
  <si>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</si>
  <si>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</si>
  <si>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</si>
  <si>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</si>
  <si>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</si>
  <si>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</si>
  <si>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</si>
  <si>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</si>
  <si>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</si>
  <si>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</si>
  <si>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</si>
  <si>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</si>
  <si>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</si>
  <si>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</si>
  <si>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</si>
  <si>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</si>
  <si>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</si>
  <si>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</si>
  <si>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</si>
  <si>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</si>
  <si>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</si>
  <si>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</si>
  <si>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</si>
  <si>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</si>
  <si>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</si>
  <si>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</si>
  <si>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</si>
  <si>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</si>
  <si>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</si>
  <si>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</si>
  <si>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</si>
  <si>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</si>
  <si>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</si>
  <si>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</si>
  <si>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</si>
  <si>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</si>
  <si>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</si>
  <si>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</si>
  <si>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</si>
  <si>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</si>
  <si>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</si>
  <si>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</si>
  <si>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</si>
  <si>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</si>
  <si>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</si>
  <si>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</si>
  <si>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</si>
  <si>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</si>
  <si>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</si>
  <si>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</si>
  <si>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</si>
  <si>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</si>
  <si>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</si>
  <si>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</si>
  <si>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</si>
  <si>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</si>
  <si>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</si>
  <si>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</si>
  <si>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</si>
  <si>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</si>
  <si>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</si>
  <si>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</si>
  <si>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</si>
  <si>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</si>
  <si>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</si>
  <si>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</si>
  <si>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</si>
  <si>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</si>
  <si>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</si>
  <si>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</si>
  <si>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</si>
  <si>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</si>
  <si>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</si>
  <si>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</si>
  <si>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</si>
  <si>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</si>
  <si>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</si>
  <si>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</si>
  <si>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</si>
  <si>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</si>
  <si>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</si>
  <si>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</si>
  <si>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</si>
  <si>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</si>
  <si>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</si>
  <si>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</si>
  <si>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</si>
  <si>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</si>
  <si>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</si>
  <si>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</si>
  <si>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</si>
  <si>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</si>
  <si>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</si>
  <si>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</si>
  <si>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</si>
  <si>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</si>
  <si>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</si>
  <si>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</si>
  <si>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</si>
  <si>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</si>
  <si>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</si>
  <si>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</si>
  <si>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</si>
  <si>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</si>
  <si>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</si>
  <si>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</si>
  <si>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</si>
  <si>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</si>
  <si>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</si>
  <si>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</si>
  <si>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</si>
  <si>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</si>
  <si>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</si>
  <si>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</si>
  <si>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</si>
  <si>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</si>
  <si>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</si>
  <si>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</si>
  <si>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</si>
  <si>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</si>
  <si>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</si>
  <si>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</si>
  <si>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</si>
  <si>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</si>
  <si>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</si>
  <si>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</si>
  <si>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</si>
  <si>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</si>
  <si>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</si>
  <si>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</si>
  <si>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</si>
  <si>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</si>
  <si>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</si>
  <si>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</si>
  <si>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</si>
  <si>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</si>
  <si>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</si>
  <si>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</si>
  <si>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</si>
  <si>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</si>
  <si>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</si>
  <si>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</si>
  <si>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</si>
  <si>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</si>
  <si>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</si>
  <si>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</si>
  <si>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</si>
  <si>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</si>
  <si>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</si>
  <si>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</si>
  <si>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</si>
  <si>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</si>
  <si>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</si>
  <si>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</si>
  <si>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</si>
  <si>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</si>
  <si>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</si>
  <si>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</si>
  <si>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</si>
  <si>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</si>
  <si>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</si>
  <si>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</si>
  <si>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</si>
  <si>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</si>
  <si>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</si>
  <si>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</si>
  <si>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</si>
  <si>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</si>
  <si>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</si>
  <si>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</si>
  <si>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</si>
  <si>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</si>
  <si>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</si>
  <si>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</si>
  <si>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</si>
  <si>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</si>
  <si>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</si>
  <si>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</si>
  <si>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</si>
  <si>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</si>
  <si>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</si>
  <si>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</si>
  <si>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</si>
  <si>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</si>
  <si>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</si>
  <si>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</si>
  <si>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</si>
  <si>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</si>
  <si>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</si>
  <si>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</si>
  <si>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</si>
  <si>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</si>
  <si>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</si>
  <si>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</si>
  <si>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</si>
  <si>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</si>
  <si>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</si>
  <si>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</si>
  <si>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</si>
  <si>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</si>
  <si>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</si>
  <si>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</si>
  <si>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</si>
  <si>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</si>
  <si>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</si>
  <si>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</si>
  <si>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</si>
  <si>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</si>
  <si>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</si>
  <si>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</si>
  <si>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</si>
  <si>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</si>
  <si>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</si>
  <si>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</si>
  <si>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</si>
  <si>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</si>
  <si>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</si>
  <si>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</si>
  <si>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</si>
  <si>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</si>
  <si>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</si>
  <si>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</si>
  <si>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</si>
  <si>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</si>
  <si>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</si>
  <si>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</si>
  <si>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</si>
  <si>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</si>
  <si>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</si>
  <si>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</si>
  <si>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</si>
  <si>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</si>
  <si>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</si>
  <si>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</si>
  <si>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</si>
  <si>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</si>
  <si>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</si>
  <si>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</si>
  <si>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</si>
  <si>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</si>
  <si>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</si>
  <si>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</si>
  <si>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</si>
  <si>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</si>
  <si>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</si>
  <si>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</si>
  <si>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</si>
  <si>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</si>
  <si>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</si>
  <si>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</si>
  <si>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</si>
  <si>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</si>
  <si>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</si>
  <si>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</si>
  <si>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</si>
  <si>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</si>
  <si>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</si>
  <si>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</si>
  <si>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</si>
  <si>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</si>
  <si>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</si>
  <si>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</si>
  <si>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</si>
  <si>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</si>
  <si>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</si>
  <si>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</si>
  <si>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</si>
  <si>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</si>
  <si>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</si>
  <si>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</si>
  <si>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</si>
  <si>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</si>
  <si>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</si>
  <si>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</si>
  <si>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</si>
  <si>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</si>
  <si>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</si>
  <si>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</si>
  <si>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</si>
  <si>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</si>
  <si>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</si>
  <si>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</si>
  <si>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</si>
  <si>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</si>
  <si>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</si>
  <si>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</si>
  <si>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</si>
  <si>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</si>
  <si>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</si>
  <si>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</si>
  <si>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</si>
  <si>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</si>
  <si>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</si>
  <si>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</si>
  <si>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</si>
  <si>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</si>
  <si>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</si>
  <si>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</si>
  <si>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</si>
  <si>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</si>
  <si>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</si>
  <si>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</si>
  <si>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</si>
  <si>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</si>
  <si>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</si>
  <si>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</si>
  <si>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</si>
  <si>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</si>
  <si>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</si>
  <si>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</si>
  <si>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</si>
  <si>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</si>
  <si>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</si>
  <si>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</si>
  <si>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</si>
  <si>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</si>
  <si>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</si>
  <si>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</si>
  <si>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</si>
  <si>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</si>
  <si>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</si>
  <si>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</si>
  <si>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</si>
  <si>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</si>
  <si>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</si>
  <si>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</si>
  <si>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</si>
  <si>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</si>
  <si>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</si>
  <si>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</si>
  <si>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</si>
  <si>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</si>
  <si>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</si>
  <si>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</si>
  <si>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</si>
  <si>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</si>
  <si>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</si>
  <si>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</si>
  <si>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</si>
  <si>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</si>
  <si>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</si>
  <si>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</si>
  <si>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</si>
  <si>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</si>
  <si>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</si>
  <si>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</si>
  <si>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</si>
  <si>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</si>
  <si>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</si>
  <si>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</si>
  <si>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</si>
  <si>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</si>
  <si>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</si>
  <si>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</si>
  <si>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</si>
  <si>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</si>
  <si>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</si>
  <si>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</si>
  <si>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</si>
  <si>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</si>
  <si>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</si>
  <si>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</si>
  <si>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</si>
  <si>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</si>
  <si>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</si>
  <si>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</si>
  <si>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</si>
  <si>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</si>
  <si>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</si>
  <si>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</si>
  <si>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</si>
  <si>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</si>
  <si>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</si>
  <si>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</si>
  <si>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</si>
  <si>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</si>
  <si>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</si>
  <si>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</si>
  <si>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</si>
  <si>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</si>
  <si>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</si>
  <si>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</si>
  <si>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</si>
  <si>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</si>
  <si>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</si>
  <si>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</si>
  <si>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</si>
  <si>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</si>
  <si>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</si>
  <si>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</si>
  <si>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</si>
  <si>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</si>
  <si>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</si>
  <si>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</si>
  <si>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</si>
  <si>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</si>
  <si>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</si>
  <si>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</si>
  <si>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</si>
  <si>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</si>
  <si>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</si>
  <si>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</si>
  <si>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</si>
  <si>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</si>
  <si>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</si>
  <si>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</si>
  <si>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</si>
  <si>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</si>
  <si>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</si>
  <si>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</si>
  <si>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</si>
  <si>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</si>
  <si>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</si>
  <si>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</si>
  <si>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</si>
  <si>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</si>
  <si>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</si>
  <si>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</si>
  <si>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</si>
  <si>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</si>
  <si>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</si>
  <si>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</si>
  <si>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</si>
  <si>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</si>
  <si>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</si>
  <si>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</si>
  <si>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</si>
  <si>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</si>
  <si>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</si>
  <si>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</si>
  <si>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</si>
  <si>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</si>
  <si>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</si>
  <si>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</si>
  <si>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</si>
  <si>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</si>
  <si>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</si>
  <si>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</si>
  <si>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</si>
  <si>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</si>
  <si>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</si>
  <si>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</si>
  <si>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</si>
  <si>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</si>
  <si>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</si>
  <si>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</si>
  <si>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</si>
  <si>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</si>
  <si>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</si>
  <si>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</si>
  <si>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</si>
  <si>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</si>
  <si>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</si>
  <si>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</si>
  <si>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</si>
  <si>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</si>
  <si>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</si>
  <si>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</si>
  <si>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</si>
  <si>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</si>
  <si>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</si>
  <si>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</si>
  <si>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</si>
  <si>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</si>
  <si>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</si>
  <si>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</si>
  <si>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</si>
  <si>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</si>
  <si>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</si>
  <si>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</si>
  <si>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</si>
  <si>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</si>
  <si>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</si>
  <si>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</si>
  <si>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</si>
  <si>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</si>
  <si>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</si>
  <si>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</si>
  <si>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</si>
  <si>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</si>
  <si>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</si>
  <si>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</si>
  <si>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</si>
  <si>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</si>
  <si>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</si>
  <si>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</si>
  <si>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</si>
  <si>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</si>
  <si>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</si>
  <si>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</si>
  <si>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</si>
  <si>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</si>
  <si>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</si>
  <si>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</si>
  <si>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</si>
  <si>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</si>
  <si>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</si>
  <si>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</si>
  <si>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</si>
  <si>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</si>
  <si>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</si>
  <si>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</si>
  <si>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</si>
  <si>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</si>
  <si>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</si>
  <si>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</si>
  <si>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</si>
  <si>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</si>
  <si>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</si>
  <si>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</si>
  <si>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</si>
  <si>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</si>
  <si>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</si>
  <si>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</si>
  <si>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</si>
  <si>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</si>
  <si>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</si>
  <si>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</si>
  <si>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</si>
  <si>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</si>
  <si>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</si>
  <si>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</si>
  <si>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</si>
  <si>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</si>
  <si>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</si>
  <si>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</si>
  <si>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</si>
  <si>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</si>
  <si>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</si>
  <si>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</si>
  <si>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</si>
  <si>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</si>
  <si>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</si>
  <si>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</si>
  <si>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</si>
  <si>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</si>
  <si>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</si>
  <si>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</si>
  <si>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</si>
  <si>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</si>
  <si>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</si>
  <si>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</si>
  <si>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</si>
  <si>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</si>
  <si>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</si>
  <si>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</si>
  <si>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</si>
  <si>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</si>
  <si>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</si>
  <si>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</si>
  <si>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</si>
  <si>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</si>
  <si>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</si>
  <si>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</si>
  <si>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</si>
  <si>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</si>
  <si>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</si>
  <si>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</si>
  <si>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</si>
  <si>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</si>
  <si>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</si>
  <si>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</si>
  <si>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</si>
  <si>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</si>
  <si>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</si>
  <si>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</si>
  <si>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</si>
  <si>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</si>
  <si>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</si>
  <si>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</si>
  <si>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</si>
  <si>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</si>
  <si>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</si>
  <si>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</si>
  <si>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</si>
  <si>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</si>
  <si>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</si>
  <si>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</si>
  <si>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</si>
  <si>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</si>
  <si>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</si>
  <si>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</si>
  <si>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</si>
  <si>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</si>
  <si>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</si>
  <si>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</si>
  <si>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</si>
  <si>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</si>
  <si>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</si>
  <si>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</si>
  <si>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</si>
  <si>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</si>
  <si>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</si>
  <si>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</si>
  <si>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</si>
  <si>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</si>
  <si>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</si>
  <si>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</si>
  <si>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</si>
  <si>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</si>
  <si>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</si>
  <si>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</si>
  <si>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</si>
  <si>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</si>
  <si>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</si>
  <si>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</si>
  <si>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</si>
  <si>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</si>
  <si>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</si>
  <si>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</si>
  <si>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</si>
  <si>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</si>
  <si>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</si>
  <si>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</si>
  <si>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</si>
  <si>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</si>
  <si>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</si>
  <si>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</si>
  <si>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</si>
  <si>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</si>
  <si>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</si>
  <si>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</si>
  <si>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</si>
  <si>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</si>
  <si>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</si>
  <si>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</si>
  <si>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</si>
  <si>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</si>
  <si>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</si>
  <si>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</si>
  <si>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</si>
  <si>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</si>
  <si>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</si>
  <si>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</si>
  <si>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</si>
  <si>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</si>
  <si>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</si>
  <si>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</si>
  <si>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</si>
  <si>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</si>
  <si>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</si>
  <si>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</si>
  <si>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</si>
  <si>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</si>
  <si>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</si>
  <si>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</si>
  <si>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</si>
  <si>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</si>
  <si>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</si>
  <si>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</si>
  <si>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</si>
  <si>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</si>
  <si>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</si>
  <si>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</si>
  <si>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</si>
  <si>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</si>
  <si>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</si>
  <si>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</si>
  <si>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</si>
  <si>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</si>
  <si>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</si>
  <si>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</si>
  <si>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</si>
  <si>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</si>
  <si>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</si>
  <si>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</si>
  <si>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</si>
  <si>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</si>
  <si>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</si>
  <si>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</si>
  <si>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</si>
  <si>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</si>
  <si>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</si>
  <si>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</si>
  <si>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</si>
  <si>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</si>
  <si>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</si>
  <si>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</si>
  <si>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</si>
  <si>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</si>
  <si>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</si>
  <si>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</si>
  <si>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</si>
  <si>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</si>
  <si>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</si>
  <si>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</si>
  <si>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</si>
  <si>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</si>
  <si>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</si>
  <si>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</si>
  <si>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</si>
  <si>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</si>
  <si>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</si>
  <si>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</si>
  <si>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</si>
  <si>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</si>
  <si>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</si>
  <si>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</si>
  <si>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</si>
  <si>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</si>
  <si>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</si>
  <si>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</si>
  <si>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</si>
  <si>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</si>
  <si>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</si>
  <si>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</si>
  <si>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</si>
  <si>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</si>
  <si>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</si>
  <si>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</si>
  <si>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</si>
  <si>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</si>
  <si>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</si>
  <si>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</si>
  <si>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</si>
  <si>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</si>
  <si>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</si>
  <si>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</si>
  <si>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</si>
  <si>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</si>
  <si>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</si>
  <si>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</si>
  <si>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</si>
  <si>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</si>
  <si>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</si>
  <si>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</si>
  <si>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</si>
  <si>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</si>
  <si>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</si>
  <si>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</si>
  <si>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</si>
  <si>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</si>
  <si>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</si>
  <si>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</si>
  <si>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</si>
  <si>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</si>
  <si>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</si>
  <si>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</si>
  <si>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</si>
  <si>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</si>
  <si>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</si>
  <si>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</si>
  <si>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</si>
  <si>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</si>
  <si>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</si>
  <si>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</si>
  <si>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</si>
  <si>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</si>
  <si>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</si>
  <si>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</si>
  <si>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</si>
  <si>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</si>
  <si>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</si>
  <si>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</si>
  <si>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</si>
  <si>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</si>
  <si>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</si>
  <si>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</si>
  <si>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</si>
  <si>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</si>
  <si>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</si>
  <si>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</si>
  <si>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</si>
  <si>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</si>
  <si>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</si>
  <si>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</si>
  <si>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</si>
  <si>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</si>
  <si>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</si>
  <si>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</si>
  <si>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</si>
  <si>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</si>
  <si>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</si>
  <si>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</si>
  <si>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</si>
  <si>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</si>
  <si>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</si>
  <si>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</si>
  <si>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</si>
  <si>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</si>
  <si>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</si>
  <si>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</si>
  <si>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</si>
  <si>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</si>
  <si>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</si>
  <si>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</si>
  <si>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</si>
  <si>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</si>
  <si>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</si>
  <si>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</si>
  <si>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</si>
  <si>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</si>
  <si>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</si>
  <si>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</si>
  <si>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</si>
  <si>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</si>
  <si>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</si>
  <si>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</si>
  <si>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</si>
  <si>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</si>
  <si>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</si>
  <si>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</si>
  <si>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</si>
  <si>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</si>
  <si>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</si>
  <si>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</si>
  <si>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</si>
  <si>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</si>
  <si>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</si>
  <si>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</si>
  <si>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</si>
  <si>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</si>
  <si>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</si>
  <si>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</si>
  <si>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</si>
  <si>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</si>
  <si>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</si>
  <si>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</si>
  <si>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</si>
  <si>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</si>
  <si>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</si>
  <si>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</si>
  <si>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</si>
  <si>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</si>
  <si>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</si>
  <si>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</si>
  <si>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</si>
  <si>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</si>
  <si>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</si>
  <si>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</si>
  <si>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</si>
  <si>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</si>
  <si>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</si>
  <si>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</si>
  <si>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</si>
  <si>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</si>
  <si>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</si>
  <si>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</si>
  <si>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</si>
  <si>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</si>
  <si>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</si>
  <si>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</si>
  <si>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</si>
  <si>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</si>
  <si>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</si>
  <si>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</si>
  <si>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</si>
  <si>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</si>
  <si>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</si>
  <si>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</si>
  <si>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</si>
  <si>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</si>
  <si>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</si>
  <si>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</si>
  <si>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</si>
  <si>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</si>
  <si>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</si>
  <si>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</si>
  <si>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</si>
  <si>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</si>
  <si>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</si>
  <si>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</si>
  <si>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</si>
  <si>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</si>
  <si>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</si>
  <si>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</si>
  <si>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</si>
  <si>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</si>
  <si>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</si>
  <si>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</si>
  <si>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</si>
  <si>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</si>
  <si>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</si>
  <si>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</si>
  <si>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</si>
  <si>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</si>
  <si>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</si>
  <si>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</si>
  <si>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</si>
  <si>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</si>
  <si>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</si>
  <si>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</si>
  <si>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</si>
  <si>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</si>
  <si>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</si>
  <si>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</si>
  <si>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</si>
  <si>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</si>
  <si>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</si>
  <si>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</si>
  <si>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</si>
  <si>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</si>
  <si>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</si>
  <si>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</si>
  <si>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</si>
  <si>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</si>
  <si>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</si>
  <si>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</si>
  <si>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</si>
  <si>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</si>
  <si>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</si>
  <si>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</si>
  <si>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</si>
  <si>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</si>
  <si>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</si>
  <si>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</si>
  <si>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</si>
  <si>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</si>
  <si>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</si>
  <si>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</si>
  <si>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</si>
  <si>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</si>
  <si>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</si>
  <si>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</si>
  <si>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</si>
  <si>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</si>
  <si>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</si>
  <si>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</si>
  <si>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</si>
  <si>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</si>
  <si>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</si>
  <si>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</si>
  <si>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</si>
  <si>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</si>
  <si>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</si>
  <si>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</si>
  <si>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</si>
  <si>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</si>
  <si>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</si>
  <si>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</si>
  <si>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</si>
  <si>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</si>
  <si>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</si>
  <si>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</si>
  <si>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</si>
  <si>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</si>
  <si>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</si>
  <si>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</si>
  <si>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</si>
  <si>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</si>
  <si>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</si>
  <si>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</si>
  <si>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</si>
  <si>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</si>
  <si>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</si>
  <si>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</si>
  <si>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</si>
  <si>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</si>
  <si>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</si>
  <si>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</si>
  <si>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</si>
  <si>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</si>
  <si>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</si>
  <si>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</si>
  <si>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</si>
  <si>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</si>
  <si>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</si>
  <si>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</si>
  <si>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</si>
  <si>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</si>
  <si>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</si>
  <si>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</si>
  <si>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</si>
  <si>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</si>
  <si>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</si>
  <si>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</si>
  <si>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</si>
  <si>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</si>
  <si>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</si>
  <si>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</si>
  <si>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</si>
  <si>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</si>
  <si>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</si>
  <si>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</si>
  <si>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</si>
  <si>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</si>
  <si>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</si>
  <si>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</si>
  <si>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</si>
  <si>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</si>
  <si>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</si>
  <si>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</si>
  <si>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</si>
  <si>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</si>
  <si>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</si>
  <si>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</si>
  <si>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</si>
  <si>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</si>
  <si>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</si>
  <si>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</si>
  <si>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</si>
  <si>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</si>
  <si>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</si>
  <si>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</si>
  <si>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</si>
  <si>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</si>
  <si>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</si>
  <si>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</si>
  <si>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</si>
  <si>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</si>
  <si>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</si>
  <si>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</si>
  <si>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</si>
  <si>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</si>
  <si>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</si>
  <si>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</si>
  <si>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</si>
  <si>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</si>
  <si>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</si>
  <si>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</si>
  <si>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</si>
  <si>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</si>
  <si>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</si>
  <si>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</si>
  <si>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</si>
  <si>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</si>
  <si>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</si>
  <si>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</si>
  <si>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</si>
  <si>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</si>
  <si>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</si>
  <si>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</si>
  <si>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</si>
  <si>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</si>
  <si>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</si>
  <si>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</si>
  <si>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</si>
  <si>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</si>
  <si>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</si>
  <si>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</si>
  <si>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</si>
  <si>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</si>
  <si>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</si>
  <si>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</si>
  <si>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</si>
  <si>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</si>
  <si>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</si>
  <si>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</si>
  <si>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</si>
  <si>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</si>
  <si>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</si>
  <si>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</si>
  <si>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</si>
  <si>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</si>
  <si>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</si>
  <si>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</si>
  <si>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</si>
  <si>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</si>
  <si>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</si>
  <si>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</si>
  <si>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</si>
  <si>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</si>
  <si>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</si>
  <si>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</si>
  <si>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</si>
  <si>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</si>
  <si>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</si>
  <si>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</si>
  <si>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</si>
  <si>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</si>
  <si>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</si>
  <si>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</si>
  <si>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</si>
  <si>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</si>
  <si>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</si>
  <si>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</si>
  <si>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</si>
  <si>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</si>
  <si>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</si>
  <si>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</si>
  <si>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</si>
  <si>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</si>
  <si>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</si>
  <si>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</si>
  <si>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</si>
  <si>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</si>
  <si>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</si>
  <si>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</si>
  <si>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</si>
  <si>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</si>
  <si>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</si>
  <si>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</si>
  <si>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</si>
  <si>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</si>
  <si>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</si>
  <si>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</si>
  <si>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</si>
  <si>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</si>
  <si>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</si>
  <si>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</si>
  <si>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</si>
  <si>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</si>
  <si>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</si>
  <si>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</si>
  <si>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</si>
  <si>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</si>
  <si>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</si>
  <si>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</si>
  <si>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</si>
  <si>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</si>
  <si>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</si>
  <si>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</si>
  <si>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</si>
  <si>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</si>
  <si>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</si>
  <si>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</si>
  <si>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</si>
  <si>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</si>
  <si>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</si>
  <si>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</si>
  <si>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</si>
  <si>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</si>
  <si>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</si>
  <si>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</si>
  <si>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</si>
  <si>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</si>
  <si>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</si>
  <si>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</si>
  <si>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</si>
  <si>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</si>
  <si>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</si>
  <si>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</si>
  <si>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</si>
  <si>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</si>
  <si>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</si>
  <si>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</si>
  <si>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</si>
  <si>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</si>
  <si>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</si>
  <si>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</si>
  <si>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</si>
  <si>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</si>
  <si>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</si>
  <si>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</si>
  <si>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</si>
  <si>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</si>
  <si>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</si>
  <si>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</si>
  <si>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</si>
  <si>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</si>
  <si>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</si>
  <si>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</si>
  <si>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</si>
  <si>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</si>
  <si>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</si>
  <si>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</si>
  <si>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</si>
  <si>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</si>
  <si>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</si>
  <si>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</si>
  <si>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</si>
  <si>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</si>
  <si>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</si>
  <si>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</si>
  <si>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</si>
  <si>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</si>
  <si>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</si>
  <si>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</si>
  <si>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</si>
  <si>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</si>
  <si>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</si>
  <si>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</si>
  <si>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</si>
  <si>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</si>
  <si>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</si>
  <si>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</si>
  <si>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</si>
  <si>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</si>
  <si>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</si>
  <si>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</si>
  <si>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</si>
  <si>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</si>
  <si>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</si>
  <si>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</si>
  <si>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</si>
  <si>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</si>
  <si>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</si>
  <si>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</si>
  <si>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</si>
  <si>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</si>
  <si>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</si>
  <si>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</si>
  <si>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</si>
  <si>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</si>
  <si>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</si>
  <si>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</si>
  <si>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</si>
  <si>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</si>
  <si>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</si>
  <si>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</si>
  <si>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</si>
  <si>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</si>
  <si>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</si>
  <si>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</si>
  <si>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</si>
  <si>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</si>
  <si>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</si>
  <si>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</si>
  <si>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</si>
  <si>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</si>
  <si>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</si>
  <si>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</si>
  <si>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</si>
  <si>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</si>
  <si>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</si>
  <si>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</si>
  <si>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</si>
  <si>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</si>
  <si>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</si>
  <si>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</si>
  <si>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</si>
  <si>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</si>
  <si>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</si>
  <si>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</si>
  <si>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</si>
  <si>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</si>
  <si>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</si>
  <si>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</si>
  <si>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</si>
  <si>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</si>
  <si>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</si>
  <si>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</si>
  <si>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</si>
  <si>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</si>
  <si>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</si>
  <si>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</si>
  <si>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</si>
  <si>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</si>
  <si>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</si>
  <si>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</si>
  <si>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</si>
  <si>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</si>
  <si>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</si>
  <si>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</si>
  <si>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</si>
  <si>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</si>
  <si>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</si>
  <si>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</si>
  <si>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</si>
  <si>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</si>
  <si>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</si>
  <si>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</si>
  <si>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</si>
  <si>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</si>
  <si>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</si>
  <si>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</si>
  <si>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</si>
  <si>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</si>
  <si>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</si>
  <si>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</si>
  <si>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</si>
  <si>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</si>
  <si>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</si>
  <si>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</si>
  <si>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</si>
  <si>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</si>
  <si>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</si>
  <si>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</si>
  <si>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</si>
  <si>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</si>
  <si>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</si>
  <si>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</si>
  <si>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</si>
  <si>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</si>
  <si>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</si>
  <si>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</si>
  <si>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</si>
  <si>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</si>
  <si>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</si>
  <si>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</si>
  <si>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</si>
  <si>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</si>
  <si>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</si>
  <si>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</si>
  <si>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</si>
  <si>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</si>
  <si>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</si>
  <si>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</si>
  <si>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</si>
  <si>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</si>
  <si>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</si>
  <si>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</si>
  <si>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</si>
  <si>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</si>
  <si>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</si>
  <si>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</si>
  <si>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</si>
  <si>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</si>
  <si>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</si>
  <si>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</si>
  <si>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</si>
  <si>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</si>
  <si>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</si>
  <si>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</si>
  <si>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</si>
  <si>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</si>
  <si>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</si>
  <si>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</si>
  <si>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</si>
  <si>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</si>
  <si>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</si>
  <si>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</si>
  <si>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</si>
  <si>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</si>
  <si>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</si>
  <si>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</si>
  <si>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</si>
  <si>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</si>
  <si>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</si>
  <si>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</si>
  <si>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</si>
  <si>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</si>
  <si>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</si>
  <si>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</si>
  <si>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</si>
  <si>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</si>
  <si>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</si>
  <si>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</si>
  <si>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</si>
  <si>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</si>
  <si>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</si>
  <si>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</si>
  <si>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</si>
  <si>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</si>
  <si>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</si>
  <si>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</si>
  <si>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</si>
  <si>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</si>
  <si>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</si>
  <si>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</si>
  <si>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</si>
  <si>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</si>
  <si>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</si>
  <si>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</si>
  <si>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</si>
  <si>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</si>
  <si>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</si>
  <si>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</si>
  <si>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</si>
  <si>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</si>
  <si>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</si>
  <si>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</si>
  <si>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</si>
  <si>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</si>
  <si>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</si>
  <si>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</si>
  <si>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</si>
  <si>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</si>
  <si>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</si>
  <si>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</si>
  <si>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</si>
  <si>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</si>
  <si>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</si>
  <si>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</si>
  <si>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</si>
  <si>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</si>
  <si>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</si>
  <si>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</si>
  <si>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</si>
  <si>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</si>
  <si>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</si>
  <si>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</si>
  <si>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</si>
  <si>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</si>
  <si>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</si>
  <si>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</si>
  <si>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</si>
  <si>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</si>
  <si>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</si>
  <si>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</si>
  <si>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</si>
  <si>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</si>
  <si>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</si>
  <si>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</si>
  <si>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</si>
  <si>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</si>
  <si>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</si>
  <si>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</si>
  <si>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</si>
  <si>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</si>
  <si>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</si>
  <si>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</si>
  <si>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</si>
  <si>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</si>
  <si>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</si>
  <si>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</si>
  <si>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</si>
  <si>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</si>
  <si>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</si>
  <si>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</si>
  <si>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</si>
  <si>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</si>
  <si>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</si>
  <si>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</si>
  <si>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</si>
  <si>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</si>
  <si>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</si>
  <si>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</si>
  <si>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</si>
  <si>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</si>
  <si>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</si>
  <si>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</si>
  <si>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</si>
  <si>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</si>
  <si>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</si>
  <si>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</si>
  <si>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</si>
  <si>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</si>
  <si>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</si>
  <si>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</si>
  <si>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</si>
  <si>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</si>
  <si>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</si>
  <si>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</si>
  <si>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</si>
  <si>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</si>
  <si>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</si>
  <si>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</si>
  <si>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</si>
  <si>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</si>
  <si>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</si>
  <si>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</si>
  <si>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</si>
  <si>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</si>
  <si>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</si>
  <si>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</si>
  <si>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</si>
  <si>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</si>
  <si>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</si>
  <si>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</si>
  <si>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</si>
  <si>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</si>
  <si>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</si>
  <si>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</si>
  <si>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</si>
  <si>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</si>
  <si>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</si>
  <si>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</si>
  <si>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</si>
  <si>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</si>
  <si>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</si>
  <si>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</si>
  <si>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</si>
  <si>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</si>
  <si>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</si>
  <si>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</si>
  <si>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</si>
  <si>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</si>
  <si>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</si>
  <si>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</si>
  <si>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</si>
  <si>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</si>
  <si>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</si>
  <si>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</si>
  <si>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</si>
  <si>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</si>
  <si>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</si>
  <si>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</si>
  <si>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</si>
  <si>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</si>
  <si>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</si>
  <si>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</si>
  <si>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</si>
  <si>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</si>
  <si>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</si>
  <si>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</si>
  <si>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</si>
  <si>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</si>
  <si>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</si>
  <si>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</si>
  <si>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</si>
  <si>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</si>
  <si>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</si>
  <si>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</si>
  <si>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</si>
  <si>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</si>
  <si>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</si>
  <si>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</si>
  <si>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</si>
  <si>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</si>
  <si>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</si>
  <si>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</si>
  <si>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</si>
  <si>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</si>
  <si>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</si>
  <si>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</si>
  <si>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</si>
  <si>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</si>
  <si>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</si>
  <si>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</si>
  <si>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</si>
  <si>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</si>
  <si>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</si>
  <si>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</si>
  <si>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</si>
  <si>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</si>
  <si>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</si>
  <si>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</si>
  <si>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</si>
  <si>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</si>
  <si>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</si>
  <si>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</si>
  <si>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</si>
  <si>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</si>
  <si>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</si>
  <si>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</si>
  <si>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</si>
  <si>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</si>
  <si>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</si>
  <si>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</si>
  <si>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</si>
  <si>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</si>
  <si>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</si>
  <si>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</si>
  <si>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</si>
  <si>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</si>
  <si>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</si>
  <si>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</si>
  <si>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</si>
  <si>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</si>
  <si>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</si>
  <si>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</si>
  <si>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</si>
  <si>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</si>
  <si>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</si>
  <si>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</si>
  <si>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</si>
  <si>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</si>
  <si>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</si>
  <si>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</si>
  <si>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</si>
  <si>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</si>
  <si>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</si>
  <si>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</si>
  <si>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</si>
  <si>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</si>
  <si>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</si>
  <si>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</si>
  <si>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</si>
  <si>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</si>
  <si>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</si>
  <si>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</si>
  <si>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</si>
  <si>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</si>
  <si>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</si>
  <si>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</si>
  <si>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</si>
  <si>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</si>
  <si>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</si>
  <si>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</si>
  <si>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</si>
  <si>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</si>
  <si>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</si>
  <si>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</si>
  <si>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</si>
  <si>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</si>
  <si>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</si>
  <si>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</si>
  <si>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</si>
  <si>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</si>
  <si>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</si>
  <si>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</si>
  <si>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</si>
  <si>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</si>
  <si>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</si>
  <si>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</si>
  <si>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</si>
  <si>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</si>
  <si>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</si>
  <si>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</si>
  <si>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</si>
  <si>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</si>
  <si>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</si>
  <si>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</si>
  <si>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</si>
  <si>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</si>
  <si>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</si>
  <si>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</si>
  <si>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</si>
  <si>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</si>
  <si>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</si>
  <si>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</si>
  <si>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</si>
  <si>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</si>
  <si>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</si>
  <si>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</si>
  <si>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</si>
  <si>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</si>
  <si>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</si>
  <si>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</si>
  <si>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</si>
  <si>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</si>
  <si>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</si>
  <si>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</si>
  <si>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</si>
  <si>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</si>
  <si>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</si>
  <si>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</si>
  <si>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</si>
  <si>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</si>
  <si>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</si>
  <si>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</si>
  <si>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</si>
  <si>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</si>
  <si>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</si>
  <si>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</si>
  <si>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</si>
  <si>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</si>
  <si>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</si>
  <si>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</si>
  <si>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</si>
  <si>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</si>
  <si>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</si>
  <si>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</si>
  <si>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</si>
  <si>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</si>
  <si>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</si>
  <si>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</si>
  <si>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</si>
  <si>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</si>
  <si>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</si>
  <si>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</si>
  <si>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</si>
  <si>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</si>
  <si>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</si>
  <si>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</si>
  <si>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</si>
  <si>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</si>
  <si>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</si>
  <si>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</si>
  <si>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</si>
  <si>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</si>
  <si>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</si>
  <si>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</si>
  <si>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</si>
  <si>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</si>
  <si>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</si>
  <si>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</si>
  <si>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</si>
  <si>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</si>
  <si>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</si>
  <si>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</si>
  <si>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</si>
  <si>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</si>
  <si>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</si>
  <si>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</si>
  <si>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</si>
  <si>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</si>
  <si>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</si>
  <si>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</si>
  <si>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</si>
  <si>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</si>
  <si>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</si>
  <si>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</si>
  <si>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</si>
  <si>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</si>
  <si>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</si>
  <si>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</si>
  <si>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</si>
  <si>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</si>
  <si>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</si>
  <si>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</si>
  <si>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</si>
  <si>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</si>
  <si>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</si>
  <si>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</si>
  <si>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</si>
  <si>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</si>
  <si>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</si>
  <si>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</si>
  <si>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</si>
  <si>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</si>
  <si>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</si>
  <si>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</si>
  <si>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</si>
  <si>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</si>
  <si>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</si>
  <si>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</si>
  <si>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</si>
  <si>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</si>
  <si>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</si>
  <si>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</si>
  <si>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</si>
  <si>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</si>
  <si>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</si>
  <si>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</si>
  <si>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</si>
  <si>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</si>
  <si>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</si>
  <si>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</si>
  <si>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</si>
  <si>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</si>
  <si>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</si>
  <si>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</si>
  <si>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</si>
  <si>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</si>
  <si>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</si>
  <si>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</si>
  <si>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</si>
  <si>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</si>
  <si>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</si>
  <si>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</si>
  <si>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</si>
  <si>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</si>
  <si>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</si>
  <si>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</si>
  <si>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</si>
  <si>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</si>
  <si>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</si>
  <si>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</si>
  <si>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</si>
  <si>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</si>
  <si>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</si>
  <si>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</si>
  <si>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</si>
  <si>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</si>
  <si>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</si>
  <si>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</si>
  <si>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</si>
  <si>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</si>
  <si>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</si>
  <si>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</si>
  <si>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</si>
  <si>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</si>
  <si>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</si>
  <si>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</si>
  <si>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</si>
  <si>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</si>
  <si>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</si>
  <si>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</si>
  <si>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</si>
  <si>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</si>
  <si>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</si>
  <si>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</si>
  <si>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</si>
  <si>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</si>
  <si>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</si>
  <si>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</si>
  <si>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</si>
  <si>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</si>
  <si>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</si>
  <si>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</si>
  <si>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</si>
  <si>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</si>
  <si>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</si>
  <si>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</si>
  <si>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</si>
  <si>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</si>
  <si>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</si>
  <si>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</si>
  <si>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</si>
  <si>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</si>
  <si>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</si>
  <si>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</si>
  <si>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</si>
  <si>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</si>
  <si>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</si>
  <si>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</si>
  <si>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</si>
  <si>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</si>
  <si>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</si>
  <si>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</si>
  <si>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</si>
  <si>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</si>
  <si>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</si>
  <si>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</si>
  <si>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</si>
  <si>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</si>
  <si>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</si>
  <si>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</si>
  <si>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</si>
  <si>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</si>
  <si>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</si>
  <si>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</si>
  <si>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</si>
  <si>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</si>
  <si>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</si>
  <si>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</si>
  <si>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</si>
  <si>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</si>
  <si>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</si>
  <si>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</si>
  <si>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</si>
  <si>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</si>
  <si>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</si>
  <si>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</si>
  <si>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</si>
  <si>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</si>
  <si>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</si>
  <si>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</si>
  <si>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</si>
  <si>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</si>
  <si>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</si>
  <si>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</si>
  <si>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</si>
  <si>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</si>
  <si>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</si>
  <si>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</si>
  <si>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</si>
  <si>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</si>
  <si>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</si>
  <si>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</si>
  <si>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</si>
  <si>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</si>
  <si>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</si>
  <si>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</si>
  <si>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</si>
  <si>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</si>
  <si>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</si>
  <si>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</si>
  <si>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</si>
  <si>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</si>
  <si>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</si>
  <si>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</si>
  <si>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</si>
  <si>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</si>
  <si>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</si>
  <si>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</si>
  <si>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</si>
  <si>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</si>
  <si>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</si>
  <si>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</si>
  <si>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</si>
  <si>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</si>
  <si>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</si>
  <si>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</si>
  <si>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</si>
  <si>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</si>
  <si>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</si>
  <si>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</si>
  <si>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</si>
  <si>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</si>
  <si>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</si>
  <si>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</si>
  <si>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</si>
  <si>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</si>
  <si>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</si>
  <si>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</si>
  <si>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</si>
  <si>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</si>
  <si>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</si>
  <si>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</si>
  <si>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</si>
  <si>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</si>
  <si>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</si>
  <si>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</si>
  <si>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</si>
  <si>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</si>
  <si>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</si>
  <si>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</si>
  <si>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</si>
  <si>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</si>
  <si>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</si>
  <si>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</si>
  <si>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</si>
  <si>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</si>
  <si>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</si>
  <si>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</si>
  <si>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</si>
  <si>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</si>
  <si>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</si>
  <si>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</si>
  <si>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</si>
  <si>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</si>
  <si>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</si>
  <si>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</si>
  <si>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</si>
  <si>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</si>
  <si>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</si>
  <si>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</si>
  <si>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</si>
  <si>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</si>
  <si>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</si>
  <si>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</si>
  <si>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</si>
  <si>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</si>
  <si>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</si>
  <si>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</si>
  <si>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</si>
  <si>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</si>
  <si>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</si>
  <si>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</si>
  <si>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</si>
  <si>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</si>
  <si>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</si>
  <si>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</si>
  <si>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</si>
  <si>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</si>
  <si>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</si>
  <si>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</si>
  <si>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</si>
  <si>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</si>
  <si>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</si>
  <si>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</si>
  <si>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</si>
  <si>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</si>
  <si>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</si>
  <si>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</si>
  <si>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</si>
  <si>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</si>
  <si>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</si>
  <si>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</si>
  <si>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</si>
  <si>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</si>
  <si>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</si>
  <si>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</si>
  <si>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</si>
  <si>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</si>
  <si>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</si>
  <si>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</si>
  <si>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</si>
  <si>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</si>
  <si>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</si>
  <si>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</si>
  <si>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</si>
  <si>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</si>
  <si>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</si>
  <si>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</si>
  <si>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</si>
  <si>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</si>
  <si>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</si>
  <si>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</si>
  <si>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</si>
  <si>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</si>
  <si>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</si>
  <si>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</si>
  <si>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</si>
  <si>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</si>
  <si>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</si>
  <si>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</si>
  <si>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</si>
  <si>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</si>
  <si>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</si>
  <si>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</si>
  <si>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</si>
  <si>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</si>
  <si>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</si>
  <si>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</si>
  <si>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</si>
  <si>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</si>
  <si>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</si>
  <si>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</si>
  <si>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</si>
  <si>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</si>
  <si>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</si>
  <si>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</si>
  <si>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</si>
  <si>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</si>
  <si>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</si>
  <si>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</si>
  <si>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</si>
  <si>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</si>
  <si>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</si>
  <si>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</si>
  <si>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</si>
  <si>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</si>
  <si>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</si>
  <si>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</si>
  <si>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</si>
  <si>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</si>
  <si>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</si>
  <si>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</si>
  <si>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</si>
  <si>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</si>
  <si>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</si>
  <si>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</si>
  <si>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</si>
  <si>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</si>
  <si>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</si>
  <si>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</si>
  <si>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</si>
  <si>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</si>
  <si>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</si>
  <si>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</si>
  <si>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</si>
  <si>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</si>
  <si>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</si>
  <si>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</si>
  <si>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</si>
  <si>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</si>
  <si>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</si>
  <si>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</si>
  <si>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</si>
  <si>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</si>
  <si>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</si>
  <si>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</si>
  <si>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</si>
  <si>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</si>
  <si>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</si>
  <si>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</si>
  <si>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</si>
  <si>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</si>
  <si>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</si>
  <si>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</si>
  <si>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</si>
  <si>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</si>
  <si>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</si>
  <si>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</si>
  <si>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</si>
  <si>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</si>
  <si>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</si>
  <si>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</si>
  <si>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</si>
  <si>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</si>
  <si>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</si>
  <si>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</si>
  <si>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</si>
  <si>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</si>
  <si>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</si>
  <si>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</si>
  <si>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</si>
  <si>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</si>
  <si>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</si>
  <si>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</si>
  <si>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</si>
  <si>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</si>
  <si>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</si>
  <si>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</si>
  <si>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</si>
  <si>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</si>
  <si>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</si>
  <si>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</si>
  <si>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</si>
  <si>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</si>
  <si>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</si>
  <si>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</si>
  <si>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</si>
  <si>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</si>
  <si>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</si>
  <si>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</si>
  <si>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</si>
  <si>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</si>
  <si>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</si>
  <si>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</si>
  <si>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</si>
  <si>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</si>
  <si>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</si>
  <si>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</si>
  <si>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</si>
  <si>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</si>
  <si>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</si>
  <si>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</si>
  <si>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</si>
  <si>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</si>
  <si>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</si>
  <si>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</si>
  <si>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</si>
  <si>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</si>
  <si>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</si>
  <si>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</si>
  <si>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</si>
  <si>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</si>
  <si>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</si>
  <si>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</si>
  <si>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</si>
  <si>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</si>
  <si>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</si>
  <si>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</si>
  <si>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</si>
  <si>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</si>
  <si>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</si>
  <si>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</si>
  <si>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</si>
  <si>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</si>
  <si>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</si>
  <si>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</si>
  <si>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</si>
  <si>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</si>
  <si>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</si>
  <si>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</si>
  <si>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</si>
  <si>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</si>
  <si>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</si>
  <si>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</si>
  <si>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</si>
  <si>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</si>
  <si>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</si>
  <si>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</si>
  <si>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</si>
  <si>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</si>
  <si>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</si>
  <si>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</si>
  <si>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</si>
  <si>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</si>
  <si>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</si>
  <si>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</si>
  <si>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</si>
  <si>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</si>
  <si>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</si>
  <si>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</si>
  <si>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</si>
  <si>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</si>
  <si>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</si>
  <si>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</si>
  <si>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</si>
  <si>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</si>
  <si>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</si>
  <si>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</si>
  <si>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</si>
  <si>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</si>
  <si>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</si>
  <si>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</si>
  <si>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</si>
  <si>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</si>
  <si>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</si>
  <si>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</si>
  <si>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</si>
  <si>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</si>
  <si>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</si>
  <si>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</si>
  <si>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</si>
  <si>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</si>
  <si>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</si>
  <si>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</si>
  <si>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</si>
  <si>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</si>
  <si>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</si>
  <si>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</si>
  <si>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</si>
  <si>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</si>
  <si>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</si>
  <si>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</si>
  <si>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</si>
  <si>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</si>
  <si>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</si>
  <si>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</si>
  <si>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</si>
  <si>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</si>
  <si>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</si>
  <si>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</si>
  <si>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</si>
  <si>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</si>
  <si>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</si>
  <si>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</si>
  <si>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</si>
  <si>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</si>
  <si>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</si>
  <si>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</si>
  <si>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</si>
  <si>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</si>
  <si>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</si>
  <si>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</si>
  <si>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</si>
  <si>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</si>
  <si>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</si>
  <si>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</si>
  <si>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</si>
  <si>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</si>
  <si>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</si>
  <si>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</si>
  <si>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</si>
  <si>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</si>
  <si>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</si>
  <si>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</si>
  <si>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</si>
  <si>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</si>
  <si>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</si>
  <si>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</si>
  <si>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</si>
  <si>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</si>
  <si>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</si>
  <si>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</si>
  <si>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</si>
  <si>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</si>
  <si>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</si>
  <si>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</si>
  <si>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</si>
  <si>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</si>
  <si>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</si>
  <si>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</si>
  <si>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</si>
  <si>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</si>
  <si>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</si>
  <si>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</si>
  <si>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</si>
  <si>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</si>
  <si>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</si>
  <si>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</si>
  <si>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</si>
  <si>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</si>
  <si>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</si>
  <si>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</si>
  <si>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</si>
  <si>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</si>
  <si>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</si>
  <si>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</si>
  <si>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</si>
  <si>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</si>
  <si>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</si>
  <si>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</si>
  <si>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</si>
  <si>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</si>
  <si>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</si>
  <si>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</si>
  <si>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</si>
  <si>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</si>
  <si>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</si>
  <si>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</si>
  <si>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</si>
  <si>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</si>
  <si>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</si>
  <si>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</si>
  <si>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</si>
  <si>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</si>
  <si>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</si>
  <si>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</si>
  <si>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</si>
  <si>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</si>
  <si>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</si>
  <si>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</si>
  <si>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</si>
  <si>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</si>
  <si>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</si>
  <si>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</si>
  <si>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</si>
  <si>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</si>
  <si>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</si>
  <si>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</si>
  <si>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</si>
  <si>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</si>
  <si>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</si>
  <si>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</si>
  <si>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</si>
  <si>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</si>
  <si>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</si>
  <si>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</si>
  <si>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</si>
  <si>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</si>
  <si>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</si>
  <si>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</si>
  <si>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</si>
  <si>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</si>
  <si>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</si>
  <si>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</si>
  <si>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</si>
  <si>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</si>
  <si>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</si>
  <si>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</si>
  <si>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</si>
  <si>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</si>
  <si>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</si>
  <si>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</si>
  <si>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</si>
  <si>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</si>
  <si>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</si>
  <si>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</si>
  <si>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</si>
  <si>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</si>
  <si>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</si>
  <si>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</si>
  <si>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</si>
  <si>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</si>
  <si>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</si>
  <si>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</si>
  <si>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</si>
  <si>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</si>
  <si>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</si>
  <si>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</si>
  <si>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</si>
  <si>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</si>
  <si>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</si>
  <si>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</si>
  <si>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</si>
  <si>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</si>
  <si>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</si>
  <si>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</si>
  <si>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</si>
  <si>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</si>
  <si>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</si>
  <si>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</si>
  <si>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</si>
  <si>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</si>
  <si>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</si>
  <si>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</si>
  <si>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</si>
  <si>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</si>
  <si>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</si>
  <si>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</si>
  <si>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</si>
  <si>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</si>
  <si>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</si>
  <si>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</si>
  <si>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</si>
  <si>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</si>
  <si>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</si>
  <si>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</si>
  <si>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</si>
  <si>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</si>
  <si>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</si>
  <si>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</si>
  <si>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</si>
  <si>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</si>
  <si>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</si>
  <si>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</si>
  <si>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</si>
  <si>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</si>
  <si>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</si>
  <si>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</si>
  <si>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</si>
  <si>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</si>
  <si>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</si>
  <si>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</si>
  <si>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</si>
  <si>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</si>
  <si>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</si>
  <si>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</si>
  <si>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</si>
  <si>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</si>
  <si>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</si>
  <si>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</si>
  <si>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</si>
  <si>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</si>
  <si>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</si>
  <si>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</si>
  <si>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</si>
  <si>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</si>
  <si>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</si>
  <si>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</si>
  <si>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</si>
  <si>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</si>
  <si>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</si>
  <si>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</si>
  <si>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</si>
  <si>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</si>
  <si>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</si>
  <si>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</si>
  <si>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</si>
  <si>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</si>
  <si>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</si>
  <si>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</si>
  <si>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</si>
  <si>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</si>
  <si>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</si>
  <si>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</si>
  <si>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</si>
  <si>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</si>
  <si>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</si>
  <si>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</si>
  <si>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</si>
  <si>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</si>
  <si>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</si>
  <si>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</si>
  <si>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</si>
  <si>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</si>
  <si>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</si>
  <si>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</si>
  <si>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</si>
  <si>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</si>
  <si>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</si>
  <si>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</si>
  <si>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</si>
  <si>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</si>
  <si>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</si>
  <si>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</si>
  <si>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</si>
  <si>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</si>
  <si>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</si>
  <si>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</si>
  <si>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</si>
  <si>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</si>
  <si>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</si>
  <si>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</si>
  <si>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</si>
  <si>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</si>
  <si>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</si>
  <si>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</si>
  <si>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</si>
  <si>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</si>
  <si>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</si>
  <si>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</si>
  <si>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</si>
  <si>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</si>
  <si>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</si>
  <si>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</si>
  <si>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</si>
  <si>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</si>
  <si>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</si>
  <si>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</si>
  <si>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</si>
  <si>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</si>
  <si>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</si>
  <si>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</si>
  <si>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</si>
  <si>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</si>
  <si>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</si>
  <si>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</si>
  <si>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</si>
  <si>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</si>
  <si>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</si>
  <si>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</si>
  <si>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</si>
  <si>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</si>
  <si>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</si>
  <si>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</si>
  <si>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</si>
  <si>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</si>
  <si>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</si>
  <si>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</si>
  <si>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</si>
  <si>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</si>
  <si>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</si>
  <si>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</si>
  <si>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</si>
  <si>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</si>
  <si>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</si>
  <si>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</si>
  <si>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</si>
  <si>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</si>
  <si>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</si>
  <si>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</si>
  <si>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</si>
  <si>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</si>
  <si>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</si>
  <si>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</si>
  <si>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</si>
  <si>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</si>
  <si>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</si>
  <si>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</si>
  <si>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</si>
  <si>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</si>
  <si>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</si>
  <si>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</si>
  <si>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</si>
  <si>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</si>
  <si>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</si>
  <si>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</si>
  <si>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</si>
  <si>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</si>
  <si>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</si>
  <si>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</si>
  <si>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</si>
  <si>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</si>
  <si>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</si>
  <si>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</si>
  <si>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</si>
  <si>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</si>
  <si>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</si>
  <si>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</si>
  <si>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</si>
  <si>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</si>
  <si>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</si>
  <si>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</si>
  <si>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</si>
  <si>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</si>
  <si>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</si>
  <si>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</si>
  <si>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</si>
  <si>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</si>
  <si>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</si>
  <si>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</si>
  <si>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</si>
  <si>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</si>
  <si>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</si>
  <si>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</si>
  <si>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</si>
  <si>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</si>
  <si>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</si>
  <si>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</si>
  <si>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</si>
  <si>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</si>
  <si>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</si>
  <si>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</si>
  <si>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</si>
  <si>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</si>
  <si>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</si>
  <si>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</si>
  <si>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</si>
  <si>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</si>
  <si>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</si>
  <si>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</si>
  <si>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</si>
  <si>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</si>
  <si>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</si>
  <si>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</si>
  <si>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</si>
  <si>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</si>
  <si>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</si>
  <si>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</si>
  <si>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</si>
  <si>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</si>
  <si>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</si>
  <si>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</si>
  <si>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</si>
  <si>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</si>
  <si>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</si>
  <si>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</si>
  <si>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</si>
  <si>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</si>
  <si>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</si>
  <si>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</si>
  <si>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</si>
  <si>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</si>
  <si>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</si>
  <si>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</si>
  <si>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</si>
  <si>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</si>
  <si>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</si>
  <si>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</si>
  <si>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</si>
  <si>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</si>
  <si>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</si>
  <si>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</si>
  <si>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</si>
  <si>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</si>
  <si>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</si>
  <si>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</si>
  <si>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</si>
  <si>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</si>
  <si>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</si>
  <si>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</si>
  <si>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</si>
  <si>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</si>
  <si>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</si>
  <si>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</si>
  <si>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</si>
  <si>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</si>
  <si>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</si>
  <si>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</si>
  <si>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</si>
  <si>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</si>
  <si>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</si>
  <si>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</si>
  <si>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</si>
  <si>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</si>
  <si>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</si>
  <si>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</si>
  <si>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</si>
  <si>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</si>
  <si>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</si>
  <si>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</si>
  <si>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</si>
  <si>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</si>
  <si>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</si>
  <si>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</si>
  <si>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</si>
  <si>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</si>
  <si>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</si>
  <si>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</si>
  <si>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</si>
  <si>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</si>
  <si>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</si>
  <si>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</si>
  <si>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</si>
  <si>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</si>
  <si>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</si>
  <si>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</si>
  <si>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</si>
  <si>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</si>
  <si>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</si>
  <si>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</si>
  <si>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</si>
  <si>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</si>
  <si>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</si>
  <si>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</si>
  <si>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</si>
  <si>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</si>
  <si>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</si>
  <si>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</si>
  <si>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</si>
  <si>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</si>
  <si>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</si>
  <si>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</si>
  <si>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</si>
  <si>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</si>
  <si>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</si>
  <si>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</si>
  <si>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</si>
  <si>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</si>
  <si>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</si>
  <si>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</si>
  <si>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</si>
  <si>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</si>
  <si>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</si>
  <si>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</si>
  <si>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</si>
  <si>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</si>
  <si>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</si>
  <si>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</si>
  <si>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</si>
  <si>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</si>
  <si>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</si>
  <si>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</si>
  <si>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</si>
  <si>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</si>
  <si>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</si>
  <si>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</si>
  <si>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</si>
  <si>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</si>
  <si>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</si>
  <si>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</si>
  <si>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</si>
  <si>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</si>
  <si>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</si>
  <si>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</si>
  <si>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</si>
  <si>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</si>
  <si>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</si>
  <si>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</si>
  <si>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</si>
  <si>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</si>
  <si>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</si>
  <si>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</si>
  <si>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</si>
  <si>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</si>
  <si>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</si>
  <si>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</si>
  <si>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</si>
  <si>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</si>
  <si>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</si>
  <si>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</si>
  <si>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</si>
  <si>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</si>
  <si>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</si>
  <si>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</si>
  <si>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</si>
  <si>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</si>
  <si>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</si>
  <si>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</si>
  <si>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</si>
  <si>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</si>
  <si>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</si>
  <si>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</si>
  <si>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</si>
  <si>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</si>
  <si>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</si>
  <si>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</si>
  <si>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</si>
  <si>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</si>
  <si>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</si>
  <si>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</si>
  <si>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</si>
  <si>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</si>
  <si>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</si>
  <si>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</si>
  <si>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</si>
  <si>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</si>
  <si>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</si>
  <si>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</si>
  <si>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</si>
  <si>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</si>
  <si>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</si>
  <si>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</si>
  <si>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</si>
  <si>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</si>
  <si>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</si>
  <si>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</si>
  <si>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</si>
  <si>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</si>
  <si>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</si>
  <si>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</si>
  <si>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</si>
  <si>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</si>
  <si>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</si>
  <si>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</si>
  <si>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</si>
  <si>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</si>
  <si>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</si>
  <si>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</si>
  <si>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</si>
  <si>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</si>
  <si>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</si>
  <si>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</si>
  <si>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</si>
  <si>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</si>
  <si>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</si>
  <si>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</si>
  <si>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</si>
  <si>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</si>
  <si>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</si>
  <si>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</si>
  <si>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</si>
  <si>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</si>
  <si>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</si>
  <si>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</si>
  <si>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</si>
  <si>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</si>
  <si>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</si>
  <si>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</si>
  <si>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</si>
  <si>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</si>
  <si>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</si>
  <si>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</si>
  <si>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</si>
  <si>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</si>
  <si>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</si>
  <si>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</si>
  <si>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</si>
  <si>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</si>
  <si>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</si>
  <si>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</si>
  <si>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</si>
  <si>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</si>
  <si>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</si>
  <si>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</si>
  <si>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</si>
  <si>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</si>
  <si>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</si>
  <si>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</si>
  <si>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</si>
  <si>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</si>
  <si>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</si>
  <si>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</si>
  <si>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</si>
  <si>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</si>
  <si>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</si>
  <si>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</si>
  <si>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</si>
  <si>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</si>
  <si>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</si>
  <si>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</si>
  <si>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</si>
  <si>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</si>
  <si>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</si>
  <si>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</si>
  <si>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</si>
  <si>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</si>
  <si>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</si>
  <si>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</si>
  <si>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</si>
  <si>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</si>
  <si>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</si>
  <si>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</si>
  <si>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</si>
  <si>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</si>
  <si>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</si>
  <si>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</si>
  <si>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</si>
  <si>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</si>
  <si>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</si>
  <si>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</si>
  <si>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</si>
  <si>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</si>
  <si>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</si>
  <si>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</si>
  <si>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</si>
  <si>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</si>
  <si>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</si>
  <si>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</si>
  <si>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</si>
  <si>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</si>
  <si>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</si>
  <si>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</si>
  <si>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</si>
  <si>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</si>
  <si>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</si>
  <si>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</si>
  <si>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</si>
  <si>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</si>
  <si>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</si>
  <si>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</si>
  <si>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</si>
  <si>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</si>
  <si>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</si>
  <si>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</si>
  <si>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</si>
  <si>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</si>
  <si>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</si>
  <si>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</si>
  <si>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</si>
  <si>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</si>
  <si>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</si>
  <si>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</si>
  <si>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</si>
  <si>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</si>
  <si>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</si>
  <si>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</si>
  <si>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</si>
  <si>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</si>
  <si>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</si>
  <si>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</si>
  <si>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</si>
  <si>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</si>
  <si>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</si>
  <si>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</si>
  <si>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</si>
  <si>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</si>
  <si>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</si>
  <si>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</si>
  <si>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</si>
  <si>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</si>
  <si>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</si>
  <si>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</si>
  <si>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</si>
  <si>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</si>
  <si>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</si>
  <si>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</si>
  <si>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</si>
  <si>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</si>
  <si>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</si>
  <si>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</si>
  <si>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</si>
  <si>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</si>
  <si>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</si>
  <si>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</si>
  <si>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</si>
  <si>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</si>
  <si>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</si>
  <si>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</si>
  <si>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</si>
  <si>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</si>
  <si>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</si>
  <si>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</si>
  <si>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</si>
  <si>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</si>
  <si>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</si>
  <si>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</si>
  <si>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</si>
  <si>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</si>
  <si>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</si>
  <si>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</si>
  <si>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</si>
  <si>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</si>
  <si>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</si>
  <si>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</si>
  <si>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</si>
  <si>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</si>
  <si>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</si>
  <si>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</si>
  <si>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</si>
  <si>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</si>
  <si>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</si>
  <si>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</si>
  <si>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</si>
  <si>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</si>
  <si>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</si>
  <si>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</si>
  <si>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</si>
  <si>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</si>
  <si>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</si>
  <si>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</si>
  <si>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</si>
  <si>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</si>
  <si>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</si>
  <si>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</si>
  <si>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</si>
  <si>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</si>
  <si>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</si>
  <si>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</si>
  <si>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</si>
  <si>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</si>
  <si>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</si>
  <si>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</si>
  <si>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</si>
  <si>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</si>
  <si>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</si>
  <si>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</si>
  <si>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</si>
  <si>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</si>
  <si>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</si>
  <si>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</si>
  <si>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</si>
  <si>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</si>
  <si>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</si>
  <si>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</si>
  <si>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</si>
  <si>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</si>
  <si>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</si>
  <si>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</si>
  <si>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</si>
  <si>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</si>
  <si>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</si>
  <si>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</si>
  <si>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</si>
  <si>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</si>
  <si>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</si>
  <si>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</si>
  <si>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</si>
  <si>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</si>
  <si>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</si>
  <si>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</si>
  <si>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</si>
  <si>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</si>
  <si>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</si>
  <si>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</si>
  <si>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</si>
  <si>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</si>
  <si>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</si>
  <si>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</si>
  <si>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</si>
  <si>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</si>
  <si>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</si>
  <si>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</si>
  <si>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</si>
  <si>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</si>
  <si>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</si>
  <si>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</si>
  <si>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</si>
  <si>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</si>
  <si>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</si>
  <si>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</si>
  <si>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</si>
  <si>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</si>
  <si>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</si>
  <si>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</si>
  <si>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</si>
  <si>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</si>
  <si>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</si>
  <si>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</si>
  <si>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</si>
  <si>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</si>
  <si>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</si>
  <si>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</si>
  <si>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</si>
  <si>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</si>
  <si>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</si>
  <si>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</si>
  <si>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</si>
  <si>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</si>
  <si>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</si>
  <si>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</si>
  <si>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</si>
  <si>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</si>
  <si>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</si>
  <si>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</si>
  <si>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</si>
  <si>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</si>
  <si>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</si>
  <si>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</si>
  <si>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</si>
  <si>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</si>
  <si>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</si>
  <si>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</si>
  <si>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</si>
  <si>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</si>
  <si>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</si>
  <si>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</si>
  <si>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</si>
  <si>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</si>
  <si>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</si>
  <si>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</si>
  <si>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</si>
  <si>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</si>
  <si>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</si>
  <si>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</si>
  <si>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</si>
  <si>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</si>
  <si>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</si>
  <si>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</si>
  <si>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</si>
  <si>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</si>
  <si>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</si>
  <si>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</si>
  <si>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</si>
  <si>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</si>
  <si>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</si>
  <si>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</si>
  <si>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</si>
  <si>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</si>
  <si>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</si>
  <si>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</si>
  <si>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</si>
  <si>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</si>
  <si>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</si>
  <si>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</si>
  <si>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</si>
  <si>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</si>
  <si>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</si>
  <si>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</si>
  <si>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</si>
  <si>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</si>
  <si>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</si>
  <si>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</si>
  <si>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</si>
  <si>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</si>
  <si>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</si>
  <si>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</si>
  <si>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</si>
  <si>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</si>
  <si>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</si>
  <si>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</si>
  <si>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</si>
  <si>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</si>
  <si>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</si>
  <si>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</si>
  <si>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</si>
  <si>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</si>
  <si>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</si>
  <si>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</si>
  <si>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</si>
  <si>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</si>
  <si>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</si>
  <si>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</si>
  <si>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</si>
  <si>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</si>
  <si>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</si>
  <si>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</si>
  <si>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</si>
  <si>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</si>
  <si>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</si>
  <si>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</si>
  <si>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</si>
  <si>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</si>
  <si>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</si>
  <si>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</si>
  <si>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</si>
  <si>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</si>
  <si>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</si>
  <si>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</si>
  <si>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</si>
  <si>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</si>
  <si>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</si>
  <si>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</si>
  <si>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</si>
  <si>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</si>
  <si>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</si>
  <si>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</si>
  <si>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</si>
  <si>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</si>
  <si>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</si>
  <si>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</si>
  <si>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</si>
  <si>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</si>
  <si>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</si>
  <si>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</si>
  <si>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</si>
  <si>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</si>
  <si>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</si>
  <si>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</si>
  <si>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</si>
  <si>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</si>
  <si>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</si>
  <si>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</si>
  <si>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</si>
  <si>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</si>
  <si>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</si>
  <si>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</si>
  <si>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</si>
  <si>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</si>
  <si>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</si>
  <si>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</si>
  <si>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</si>
  <si>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</si>
  <si>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</si>
  <si>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</si>
  <si>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</si>
  <si>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</si>
  <si>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</si>
  <si>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</si>
  <si>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</si>
  <si>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</si>
  <si>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</si>
  <si>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</si>
  <si>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</si>
  <si>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</si>
  <si>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</si>
  <si>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</si>
  <si>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</si>
  <si>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</si>
  <si>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</si>
  <si>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</si>
  <si>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</si>
  <si>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</si>
  <si>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</si>
  <si>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</si>
  <si>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</si>
  <si>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</si>
  <si>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</si>
  <si>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</si>
  <si>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</si>
  <si>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</si>
  <si>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</si>
  <si>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</si>
  <si>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</si>
  <si>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</si>
  <si>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</si>
  <si>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</si>
  <si>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</si>
  <si>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</si>
  <si>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</si>
  <si>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</si>
  <si>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</si>
  <si>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</si>
  <si>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</si>
  <si>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</si>
  <si>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</si>
  <si>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</si>
  <si>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</si>
  <si>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</si>
  <si>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</si>
  <si>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</si>
  <si>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</si>
  <si>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</si>
  <si>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</si>
  <si>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</si>
  <si>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</si>
  <si>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</si>
  <si>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</si>
  <si>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</si>
  <si>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</si>
  <si>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</si>
  <si>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</si>
  <si>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</si>
  <si>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</si>
  <si>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</si>
  <si>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</si>
  <si>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</si>
  <si>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</si>
  <si>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</si>
  <si>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</si>
  <si>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</si>
  <si>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</si>
  <si>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</si>
  <si>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</si>
  <si>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</si>
  <si>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</si>
  <si>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</si>
  <si>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</si>
  <si>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</si>
  <si>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</si>
  <si>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</si>
  <si>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</si>
  <si>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</si>
  <si>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</si>
  <si>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</si>
  <si>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</si>
  <si>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</si>
  <si>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</si>
  <si>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</si>
  <si>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</si>
  <si>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</si>
  <si>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</si>
  <si>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</si>
  <si>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</si>
  <si>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</si>
  <si>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</si>
  <si>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</si>
  <si>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</si>
  <si>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</si>
  <si>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</si>
  <si>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</si>
  <si>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</si>
  <si>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</si>
  <si>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</si>
  <si>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</si>
  <si>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</si>
  <si>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</si>
  <si>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</si>
  <si>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</si>
  <si>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</si>
  <si>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</si>
  <si>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</si>
  <si>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</si>
  <si>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</si>
  <si>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</si>
  <si>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</si>
  <si>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</si>
  <si>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</si>
  <si>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</si>
  <si>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</si>
  <si>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</si>
  <si>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</si>
  <si>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</si>
  <si>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</si>
  <si>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</si>
  <si>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</si>
  <si>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</si>
  <si>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</si>
  <si>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</si>
  <si>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</si>
  <si>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</si>
  <si>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</si>
  <si>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</si>
  <si>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</si>
  <si>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</si>
  <si>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</si>
  <si>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</si>
  <si>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</si>
  <si>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</si>
  <si>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</si>
  <si>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</si>
  <si>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</si>
  <si>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</si>
  <si>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</si>
  <si>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</si>
  <si>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</si>
  <si>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</si>
  <si>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</si>
  <si>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</si>
  <si>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</si>
  <si>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</si>
  <si>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</si>
  <si>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</si>
  <si>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</si>
  <si>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</si>
  <si>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</si>
  <si>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</si>
  <si>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</si>
  <si>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</si>
  <si>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</si>
  <si>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</si>
  <si>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</si>
  <si>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</si>
  <si>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</si>
  <si>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</si>
  <si>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</si>
  <si>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</si>
  <si>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</si>
  <si>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</si>
  <si>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</si>
  <si>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</si>
  <si>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</si>
  <si>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</si>
  <si>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</si>
  <si>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</si>
  <si>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</si>
  <si>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</si>
  <si>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</si>
  <si>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</si>
  <si>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</si>
  <si>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</si>
  <si>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</si>
  <si>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</si>
  <si>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</si>
  <si>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</si>
  <si>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</si>
  <si>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</si>
  <si>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</si>
  <si>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</si>
  <si>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</si>
  <si>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</si>
  <si>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</si>
  <si>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</si>
  <si>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</si>
  <si>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</si>
  <si>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</si>
  <si>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</si>
  <si>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</si>
  <si>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</si>
  <si>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</si>
  <si>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</si>
  <si>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</si>
  <si>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</si>
  <si>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</si>
  <si>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</si>
  <si>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</si>
  <si>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</si>
  <si>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</si>
  <si>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</si>
  <si>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</si>
  <si>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</si>
  <si>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</si>
  <si>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</si>
  <si>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</si>
  <si>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</si>
  <si>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</si>
  <si>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</si>
  <si>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</si>
  <si>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</si>
  <si>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</si>
  <si>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</si>
  <si>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</si>
  <si>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</si>
  <si>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</si>
  <si>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</si>
  <si>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</si>
  <si>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</si>
  <si>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</si>
  <si>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</si>
  <si>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</si>
  <si>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</si>
  <si>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</si>
  <si>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</si>
  <si>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</si>
  <si>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</si>
  <si>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</si>
  <si>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</si>
  <si>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</si>
  <si>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</si>
  <si>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</si>
  <si>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</si>
  <si>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</si>
  <si>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</si>
  <si>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</si>
  <si>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</si>
  <si>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</si>
  <si>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</si>
  <si>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</si>
  <si>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</si>
  <si>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</si>
  <si>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</si>
  <si>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</si>
  <si>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</si>
  <si>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</si>
  <si>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</si>
  <si>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</si>
  <si>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</si>
  <si>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</si>
  <si>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</si>
  <si>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</si>
  <si>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</si>
  <si>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</si>
  <si>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</si>
  <si>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</si>
  <si>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</si>
  <si>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</si>
  <si>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</si>
  <si>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</si>
  <si>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</si>
  <si>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</si>
  <si>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</si>
  <si>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</si>
  <si>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</si>
  <si>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</si>
  <si>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</si>
  <si>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</si>
  <si>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</si>
  <si>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</si>
  <si>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</si>
  <si>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</si>
  <si>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</si>
  <si>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</si>
  <si>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</si>
  <si>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</si>
  <si>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</si>
  <si>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</si>
  <si>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</si>
  <si>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</si>
  <si>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</si>
  <si>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</si>
  <si>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</si>
  <si>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</si>
  <si>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</si>
  <si>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</si>
  <si>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</si>
  <si>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</si>
  <si>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</si>
  <si>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</si>
  <si>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</si>
  <si>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</si>
  <si>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</si>
  <si>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</si>
  <si>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</si>
  <si>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</si>
  <si>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</si>
  <si>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</si>
  <si>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</si>
  <si>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</si>
  <si>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</si>
  <si>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</si>
  <si>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</si>
  <si>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</si>
  <si>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</si>
  <si>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</si>
  <si>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</si>
  <si>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</si>
  <si>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</si>
  <si>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</si>
  <si>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</si>
  <si>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</si>
  <si>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</si>
  <si>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</si>
  <si>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</si>
  <si>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</si>
  <si>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</si>
  <si>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</si>
  <si>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</si>
  <si>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</si>
  <si>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</si>
  <si>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</si>
  <si>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</si>
  <si>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</si>
  <si>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</si>
  <si>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</si>
  <si>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</si>
  <si>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</si>
  <si>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</si>
  <si>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</si>
  <si>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</si>
  <si>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</si>
  <si>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</si>
  <si>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</si>
  <si>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</si>
  <si>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</si>
  <si>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</si>
  <si>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</si>
  <si>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</si>
  <si>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</si>
  <si>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</si>
  <si>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</si>
  <si>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</si>
  <si>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</si>
  <si>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</si>
  <si>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</si>
  <si>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</si>
  <si>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</si>
  <si>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</si>
  <si>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</si>
  <si>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</si>
  <si>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</si>
  <si>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</si>
  <si>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</si>
  <si>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</si>
  <si>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</si>
  <si>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</si>
  <si>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</si>
  <si>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</si>
  <si>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</si>
  <si>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</si>
  <si>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</si>
  <si>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</si>
  <si>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</si>
  <si>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</si>
  <si>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</si>
  <si>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</si>
  <si>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</si>
  <si>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</si>
  <si>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</si>
  <si>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</si>
  <si>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</si>
  <si>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</si>
  <si>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</si>
  <si>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</si>
  <si>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</si>
  <si>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</si>
  <si>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</si>
  <si>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</si>
  <si>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</si>
  <si>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</si>
  <si>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</si>
  <si>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</si>
  <si>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</si>
  <si>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</si>
  <si>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</si>
  <si>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</si>
  <si>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</si>
  <si>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</si>
  <si>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</si>
  <si>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</si>
  <si>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</si>
  <si>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</si>
  <si>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</si>
  <si>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</si>
  <si>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</si>
  <si>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</si>
  <si>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</si>
  <si>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</si>
  <si>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</si>
  <si>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</si>
  <si>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</si>
  <si>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</si>
  <si>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</si>
  <si>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</si>
  <si>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</si>
  <si>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</si>
  <si>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</si>
  <si>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</si>
  <si>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</si>
  <si>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</si>
  <si>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</si>
  <si>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</si>
  <si>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</si>
  <si>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</si>
  <si>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</si>
  <si>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</si>
  <si>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</si>
  <si>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</si>
  <si>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</si>
  <si>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</si>
  <si>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</si>
  <si>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</si>
  <si>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</si>
  <si>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</si>
  <si>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</si>
  <si>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</si>
  <si>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</si>
  <si>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</si>
  <si>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</si>
  <si>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</si>
  <si>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</si>
  <si>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</si>
  <si>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</si>
  <si>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</si>
  <si>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</si>
  <si>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</si>
  <si>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</si>
  <si>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</si>
  <si>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</si>
  <si>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</si>
  <si>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</si>
  <si>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</si>
  <si>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</si>
  <si>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</si>
  <si>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</si>
  <si>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</si>
  <si>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</si>
  <si>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</si>
  <si>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</si>
  <si>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</si>
  <si>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</si>
  <si>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</si>
  <si>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</si>
  <si>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</si>
  <si>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</si>
  <si>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</si>
  <si>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</si>
  <si>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</si>
  <si>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</si>
  <si>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</si>
  <si>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</si>
  <si>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</si>
  <si>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</si>
  <si>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</si>
  <si>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</si>
  <si>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</si>
  <si>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</si>
  <si>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</si>
  <si>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</si>
  <si>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</si>
  <si>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</si>
  <si>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</si>
  <si>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</si>
  <si>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</si>
  <si>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</si>
  <si>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</si>
  <si>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</si>
  <si>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</si>
  <si>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</si>
  <si>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</si>
  <si>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</si>
  <si>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</si>
  <si>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</si>
  <si>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</si>
  <si>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</si>
  <si>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</si>
  <si>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</si>
  <si>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</si>
  <si>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</si>
  <si>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</si>
  <si>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</si>
  <si>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</si>
  <si>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</si>
  <si>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</si>
  <si>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</si>
  <si>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</si>
  <si>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</si>
  <si>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</si>
  <si>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</si>
  <si>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</si>
  <si>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</si>
  <si>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</si>
  <si>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</si>
  <si>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</si>
  <si>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</si>
  <si>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</si>
  <si>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</si>
  <si>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</si>
  <si>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</si>
  <si>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</si>
  <si>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</si>
  <si>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</si>
  <si>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</si>
  <si>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</si>
  <si>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</si>
  <si>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</si>
  <si>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</si>
  <si>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</si>
  <si>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</si>
  <si>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</si>
  <si>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</si>
  <si>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</si>
  <si>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</si>
  <si>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</si>
  <si>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</si>
  <si>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</si>
  <si>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</si>
  <si>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</si>
  <si>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</si>
  <si>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</si>
  <si>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</si>
  <si>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</si>
  <si>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</si>
  <si>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</si>
  <si>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</si>
  <si>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</si>
  <si>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</si>
  <si>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</si>
  <si>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</si>
  <si>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</si>
  <si>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</si>
  <si>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</si>
  <si>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</si>
  <si>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</si>
  <si>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</si>
  <si>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</si>
  <si>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</si>
  <si>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</si>
  <si>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</si>
  <si>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</si>
  <si>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</si>
  <si>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</si>
  <si>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</si>
  <si>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</si>
  <si>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</si>
  <si>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</si>
  <si>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</si>
  <si>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</si>
  <si>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</si>
  <si>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</si>
  <si>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</si>
  <si>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</si>
  <si>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</si>
  <si>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</si>
  <si>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</si>
  <si>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</si>
  <si>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</si>
  <si>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</si>
  <si>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</si>
  <si>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</si>
  <si>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</si>
  <si>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</si>
  <si>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</si>
  <si>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</si>
  <si>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</si>
  <si>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</si>
  <si>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</si>
  <si>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</si>
  <si>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</si>
  <si>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</si>
  <si>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</si>
  <si>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</si>
  <si>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</si>
  <si>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</si>
  <si>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</si>
  <si>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</si>
  <si>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</si>
  <si>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</si>
  <si>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</si>
  <si>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</si>
  <si>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</si>
  <si>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</si>
  <si>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</si>
  <si>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</si>
  <si>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</si>
  <si>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</si>
  <si>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</si>
  <si>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</si>
  <si>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</si>
  <si>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</si>
  <si>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</si>
  <si>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</si>
  <si>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</si>
  <si>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</si>
  <si>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</si>
  <si>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</si>
  <si>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</si>
  <si>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</si>
  <si>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</si>
  <si>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</si>
  <si>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</si>
  <si>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</si>
  <si>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</si>
  <si>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</si>
  <si>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</si>
  <si>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</si>
  <si>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</si>
  <si>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</si>
  <si>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</si>
  <si>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</si>
  <si>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</si>
  <si>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</si>
  <si>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</si>
  <si>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</si>
  <si>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</si>
  <si>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</si>
  <si>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</si>
  <si>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</si>
  <si>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</si>
  <si>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</si>
  <si>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</si>
  <si>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</si>
  <si>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</si>
  <si>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</si>
  <si>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</si>
  <si>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</si>
  <si>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</si>
  <si>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</si>
  <si>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</si>
  <si>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</si>
  <si>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</si>
  <si>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</si>
  <si>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</si>
  <si>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</si>
  <si>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</si>
  <si>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</si>
  <si>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</si>
  <si>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</si>
  <si>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</si>
  <si>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</si>
  <si>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</si>
  <si>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</si>
  <si>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</si>
  <si>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</si>
  <si>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</si>
  <si>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</si>
  <si>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</si>
  <si>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</si>
  <si>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</si>
  <si>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</si>
  <si>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</si>
  <si>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</si>
  <si>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</si>
  <si>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</si>
  <si>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</si>
  <si>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</si>
  <si>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</si>
  <si>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</si>
  <si>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</si>
  <si>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</si>
  <si>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</si>
  <si>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</si>
  <si>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</si>
  <si>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</si>
  <si>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</si>
  <si>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</si>
  <si>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</si>
  <si>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</si>
  <si>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</si>
  <si>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</si>
  <si>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</si>
  <si>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</si>
  <si>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</si>
  <si>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</si>
  <si>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</si>
  <si>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</si>
  <si>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</si>
  <si>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</si>
  <si>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</si>
  <si>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</si>
  <si>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</si>
  <si>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</si>
  <si>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</si>
  <si>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</si>
  <si>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</si>
  <si>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</si>
  <si>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</si>
  <si>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</si>
  <si>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</si>
  <si>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</si>
  <si>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</si>
  <si>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</si>
  <si>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</si>
  <si>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</si>
  <si>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</si>
  <si>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</si>
  <si>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</si>
  <si>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</si>
  <si>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</si>
  <si>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</si>
  <si>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</si>
  <si>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</si>
  <si>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</si>
  <si>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</si>
  <si>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</si>
  <si>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</si>
  <si>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</si>
  <si>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</si>
  <si>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</si>
  <si>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</si>
  <si>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</si>
  <si>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</si>
  <si>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</si>
  <si>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</si>
  <si>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</si>
  <si>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</si>
  <si>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</si>
  <si>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</si>
  <si>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</si>
  <si>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</si>
  <si>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</si>
  <si>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</si>
  <si>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</si>
  <si>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</si>
  <si>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</si>
  <si>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</si>
  <si>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</si>
  <si>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</si>
  <si>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</si>
  <si>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</si>
  <si>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</si>
  <si>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</si>
  <si>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</si>
  <si>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</si>
  <si>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</si>
  <si>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</si>
  <si>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</si>
  <si>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</si>
  <si>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</si>
  <si>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</si>
  <si>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</si>
  <si>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</si>
  <si>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</si>
  <si>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</si>
  <si>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</si>
  <si>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</si>
  <si>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</si>
  <si>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</si>
  <si>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</si>
  <si>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</si>
  <si>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</si>
  <si>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</si>
  <si>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</si>
  <si>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</si>
  <si>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</si>
  <si>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</si>
  <si>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</si>
  <si>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</si>
  <si>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</si>
  <si>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</si>
  <si>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</si>
  <si>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</si>
  <si>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</si>
  <si>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</si>
  <si>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</si>
  <si>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</si>
  <si>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</si>
  <si>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</si>
  <si>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</si>
  <si>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</si>
  <si>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</si>
  <si>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</si>
  <si>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</si>
  <si>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</si>
  <si>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</si>
  <si>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</si>
  <si>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</si>
  <si>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</si>
  <si>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</si>
  <si>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</si>
  <si>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</si>
  <si>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</si>
  <si>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</si>
  <si>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</si>
  <si>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</si>
  <si>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</si>
  <si>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</si>
  <si>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</si>
  <si>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</si>
  <si>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</si>
  <si>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</si>
  <si>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</si>
  <si>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</si>
  <si>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</si>
  <si>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</si>
  <si>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</si>
  <si>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</si>
  <si>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</si>
  <si>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</si>
  <si>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</si>
  <si>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</si>
  <si>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</si>
  <si>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</si>
  <si>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</si>
  <si>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</si>
  <si>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</si>
  <si>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</si>
  <si>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</si>
  <si>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</si>
  <si>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</si>
  <si>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</si>
  <si>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</si>
  <si>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</si>
  <si>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</si>
  <si>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</si>
  <si>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</si>
  <si>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</si>
  <si>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</si>
  <si>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</si>
  <si>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</si>
  <si>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</si>
  <si>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</si>
  <si>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</si>
  <si>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</si>
  <si>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</si>
  <si>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</si>
  <si>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</si>
  <si>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</si>
  <si>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</si>
  <si>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</si>
  <si>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</si>
  <si>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</si>
  <si>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</si>
  <si>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</si>
  <si>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</si>
  <si>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</si>
  <si>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</si>
  <si>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</si>
  <si>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</si>
  <si>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</si>
  <si>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</si>
  <si>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</si>
  <si>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</si>
  <si>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</si>
  <si>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</si>
  <si>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</si>
  <si>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</si>
  <si>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</si>
  <si>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</si>
  <si>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</si>
  <si>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</si>
  <si>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</si>
  <si>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</si>
  <si>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</si>
  <si>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</si>
  <si>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</si>
  <si>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</si>
  <si>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</si>
  <si>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</si>
  <si>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</si>
  <si>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</si>
  <si>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</si>
  <si>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</si>
  <si>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</si>
  <si>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</si>
  <si>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</si>
  <si>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</si>
  <si>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</si>
  <si>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</si>
  <si>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</si>
  <si>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</si>
  <si>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</si>
  <si>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</si>
  <si>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</si>
  <si>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</si>
  <si>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</si>
  <si>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</si>
  <si>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</si>
  <si>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</si>
  <si>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</si>
  <si>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</si>
  <si>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</si>
  <si>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</si>
  <si>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</si>
  <si>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</si>
  <si>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</si>
  <si>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</si>
  <si>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</si>
  <si>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</si>
  <si>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</si>
  <si>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</si>
  <si>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</si>
  <si>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</si>
  <si>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</si>
  <si>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</si>
  <si>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</si>
  <si>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</si>
  <si>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</si>
  <si>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</si>
  <si>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</si>
  <si>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</si>
  <si>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</si>
  <si>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</si>
  <si>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</si>
  <si>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</si>
  <si>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</si>
  <si>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</si>
  <si>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</si>
  <si>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</si>
  <si>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</si>
  <si>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</si>
  <si>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</si>
  <si>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</si>
  <si>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</si>
  <si>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</si>
  <si>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</si>
  <si>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</si>
  <si>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</si>
  <si>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</si>
  <si>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</si>
  <si>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</si>
  <si>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</si>
  <si>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</si>
  <si>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</si>
  <si>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</si>
  <si>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</si>
  <si>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</si>
  <si>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</si>
  <si>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</si>
  <si>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</si>
  <si>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</si>
  <si>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</si>
  <si>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</si>
  <si>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</si>
  <si>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</si>
  <si>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</si>
  <si>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</si>
  <si>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</si>
  <si>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</si>
  <si>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</si>
  <si>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</si>
  <si>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</si>
  <si>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</si>
  <si>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</si>
  <si>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</si>
  <si>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</si>
  <si>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</si>
  <si>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</si>
  <si>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</si>
  <si>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</si>
  <si>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</si>
  <si>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</si>
  <si>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</si>
  <si>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</si>
  <si>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</si>
  <si>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</si>
  <si>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</si>
  <si>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</si>
  <si>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</si>
  <si>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</si>
  <si>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</si>
  <si>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</si>
  <si>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</si>
  <si>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</si>
  <si>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</si>
  <si>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</si>
  <si>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</si>
  <si>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</si>
  <si>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</si>
  <si>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</si>
  <si>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</si>
  <si>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</si>
  <si>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</si>
  <si>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</si>
  <si>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</si>
  <si>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</si>
  <si>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</si>
  <si>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</si>
  <si>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</si>
  <si>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</si>
  <si>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</si>
  <si>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</si>
  <si>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</si>
  <si>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</si>
  <si>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</si>
  <si>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</si>
  <si>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</si>
  <si>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</si>
  <si>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</si>
  <si>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</si>
  <si>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</si>
  <si>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</si>
  <si>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</si>
  <si>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</si>
  <si>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</si>
  <si>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</si>
  <si>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</si>
  <si>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</si>
  <si>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</si>
  <si>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</si>
  <si>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</si>
  <si>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</si>
  <si>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</si>
  <si>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</si>
  <si>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</si>
  <si>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</si>
  <si>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</si>
  <si>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</si>
  <si>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</si>
  <si>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</si>
  <si>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</si>
  <si>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</si>
  <si>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</si>
  <si>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</si>
  <si>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</si>
  <si>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</si>
  <si>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</si>
  <si>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</si>
  <si>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</si>
  <si>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</si>
  <si>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</si>
  <si>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</si>
  <si>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</si>
  <si>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</si>
  <si>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</si>
  <si>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</si>
  <si>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</si>
  <si>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</si>
  <si>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</si>
  <si>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</si>
  <si>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</si>
  <si>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</si>
  <si>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</si>
  <si>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</si>
  <si>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</si>
  <si>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</si>
  <si>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</si>
  <si>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</si>
  <si>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</si>
  <si>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</si>
  <si>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</si>
  <si>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</si>
  <si>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</si>
  <si>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</si>
  <si>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</si>
  <si>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</si>
  <si>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</si>
  <si>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</si>
  <si>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</si>
  <si>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</si>
  <si>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</si>
  <si>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</si>
  <si>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</si>
  <si>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</si>
  <si>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</si>
  <si>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</si>
  <si>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</si>
  <si>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</si>
  <si>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</si>
  <si>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</si>
  <si>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</si>
  <si>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</si>
  <si>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</si>
  <si>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</si>
  <si>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</si>
  <si>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</si>
  <si>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</si>
  <si>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</si>
  <si>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</si>
  <si>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</si>
  <si>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</si>
  <si>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</si>
  <si>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</si>
  <si>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</si>
  <si>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</si>
  <si>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</si>
  <si>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</si>
  <si>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</si>
  <si>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</si>
  <si>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</si>
  <si>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</si>
  <si>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</si>
  <si>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</si>
  <si>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</si>
  <si>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</si>
  <si>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</si>
  <si>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</si>
  <si>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</si>
  <si>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</si>
  <si>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</si>
  <si>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</si>
  <si>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</si>
  <si>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</si>
  <si>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</si>
  <si>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</si>
  <si>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</si>
  <si>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</si>
  <si>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</si>
  <si>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</si>
  <si>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</si>
  <si>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</si>
  <si>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</si>
  <si>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</si>
  <si>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</si>
  <si>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</si>
  <si>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</si>
  <si>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</si>
  <si>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</si>
  <si>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</si>
  <si>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</si>
  <si>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</si>
  <si>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</si>
  <si>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</si>
  <si>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</si>
  <si>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</si>
  <si>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</si>
  <si>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</si>
  <si>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</si>
  <si>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</si>
  <si>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</si>
  <si>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</si>
  <si>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</si>
  <si>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</si>
  <si>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</si>
  <si>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</si>
  <si>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</si>
  <si>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</si>
  <si>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</si>
  <si>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</si>
  <si>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</si>
  <si>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</si>
  <si>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</si>
  <si>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</si>
  <si>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</si>
  <si>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</si>
  <si>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</si>
  <si>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</si>
  <si>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</si>
  <si>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</si>
  <si>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</si>
  <si>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</si>
  <si>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</si>
  <si>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</si>
  <si>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</si>
  <si>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</si>
  <si>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</si>
  <si>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</si>
  <si>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</si>
  <si>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</si>
  <si>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</si>
  <si>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</si>
  <si>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</si>
  <si>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</si>
  <si>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</si>
  <si>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</si>
  <si>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</si>
  <si>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</si>
  <si>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</si>
  <si>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</si>
  <si>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</si>
  <si>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</si>
  <si>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</si>
  <si>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</si>
  <si>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</si>
  <si>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</si>
  <si>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</si>
  <si>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</si>
  <si>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</si>
  <si>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</si>
  <si>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</si>
  <si>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</si>
  <si>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</si>
  <si>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</si>
  <si>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</si>
  <si>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</si>
  <si>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</si>
  <si>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</si>
  <si>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</si>
  <si>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</si>
  <si>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</si>
  <si>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</si>
  <si>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</si>
  <si>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</si>
  <si>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</si>
  <si>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</si>
  <si>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</si>
  <si>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</si>
  <si>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</si>
  <si>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</si>
  <si>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</si>
  <si>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</si>
  <si>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</si>
  <si>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</si>
  <si>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</si>
  <si>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</si>
  <si>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</si>
  <si>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</si>
  <si>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</si>
  <si>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</si>
  <si>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</si>
  <si>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</si>
  <si>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</si>
  <si>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</si>
  <si>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</si>
  <si>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</si>
  <si>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</si>
  <si>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</si>
  <si>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</si>
  <si>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</si>
  <si>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</si>
  <si>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</si>
  <si>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</si>
  <si>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</si>
  <si>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</si>
  <si>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</si>
  <si>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</si>
  <si>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</si>
  <si>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</si>
  <si>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</si>
  <si>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</si>
  <si>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</si>
  <si>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</si>
  <si>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</si>
  <si>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</si>
  <si>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</si>
  <si>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</si>
  <si>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</si>
  <si>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</si>
  <si>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</si>
  <si>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</si>
  <si>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</si>
  <si>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</si>
  <si>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</si>
  <si>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</si>
  <si>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</si>
  <si>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</si>
  <si>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</si>
  <si>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</si>
  <si>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</si>
  <si>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</si>
  <si>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</si>
  <si>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</si>
  <si>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</si>
  <si>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</si>
  <si>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</si>
  <si>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</si>
  <si>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</si>
  <si>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</si>
  <si>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</si>
  <si>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</si>
  <si>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</si>
  <si>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</si>
  <si>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</si>
  <si>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</si>
  <si>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</si>
  <si>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</si>
  <si>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</si>
  <si>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</si>
  <si>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</si>
  <si>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</si>
  <si>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</si>
  <si>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</si>
  <si>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</si>
  <si>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</si>
  <si>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</si>
  <si>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</si>
  <si>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</si>
  <si>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</si>
  <si>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</si>
  <si>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</si>
  <si>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</si>
  <si>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</si>
  <si>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</si>
  <si>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</si>
  <si>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</si>
  <si>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</si>
  <si>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</si>
  <si>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</si>
  <si>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</si>
  <si>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</si>
  <si>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</si>
  <si>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</si>
  <si>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</si>
  <si>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</si>
  <si>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</si>
  <si>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</si>
  <si>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</si>
  <si>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</si>
  <si>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</si>
  <si>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</si>
  <si>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</si>
  <si>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</si>
  <si>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</si>
  <si>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</si>
  <si>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</si>
  <si>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</si>
  <si>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</si>
  <si>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</si>
  <si>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</si>
  <si>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</si>
  <si>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</si>
  <si>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</si>
  <si>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</si>
  <si>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</si>
  <si>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</si>
  <si>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</si>
  <si>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</si>
  <si>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</si>
  <si>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</si>
  <si>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</si>
  <si>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</si>
  <si>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</si>
  <si>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</si>
  <si>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</si>
  <si>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</si>
  <si>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</si>
  <si>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</si>
  <si>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</si>
  <si>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</si>
  <si>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</si>
  <si>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</si>
  <si>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</si>
  <si>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</si>
  <si>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</si>
  <si>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</si>
  <si>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</si>
  <si>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</si>
  <si>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</si>
  <si>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</si>
  <si>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</si>
  <si>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</si>
  <si>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</si>
  <si>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</si>
  <si>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</si>
  <si>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</si>
  <si>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</si>
  <si>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</si>
  <si>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</si>
  <si>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</si>
  <si>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</si>
  <si>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</si>
  <si>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</si>
  <si>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</si>
  <si>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</si>
  <si>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</si>
  <si>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</si>
  <si>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</si>
  <si>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</si>
  <si>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</si>
  <si>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</si>
  <si>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</si>
  <si>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</si>
  <si>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</si>
  <si>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</si>
  <si>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</si>
  <si>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</si>
  <si>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</si>
  <si>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</si>
  <si>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</si>
  <si>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</si>
  <si>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</si>
  <si>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</si>
  <si>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</si>
  <si>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</si>
  <si>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</si>
  <si>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</si>
  <si>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</si>
  <si>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</si>
  <si>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</si>
  <si>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</si>
  <si>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</si>
  <si>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</si>
  <si>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</si>
  <si>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</si>
  <si>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</si>
  <si>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</si>
  <si>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</si>
  <si>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</si>
  <si>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</si>
  <si>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</si>
  <si>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</si>
  <si>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</si>
  <si>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</si>
  <si>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</si>
  <si>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</si>
  <si>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</si>
  <si>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</si>
  <si>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</si>
  <si>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</si>
  <si>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</si>
  <si>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</si>
  <si>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</si>
  <si>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</si>
  <si>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</si>
  <si>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</si>
  <si>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</si>
  <si>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</si>
  <si>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</si>
  <si>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</si>
  <si>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</si>
  <si>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</si>
  <si>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</si>
  <si>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</si>
  <si>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</si>
  <si>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</si>
  <si>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</si>
  <si>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</si>
  <si>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</si>
  <si>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</si>
  <si>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</si>
  <si>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</si>
  <si>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</si>
  <si>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</si>
  <si>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</si>
  <si>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</si>
  <si>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</si>
  <si>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</si>
  <si>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</si>
  <si>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</si>
  <si>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</si>
  <si>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</si>
  <si>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</si>
  <si>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</si>
  <si>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</si>
  <si>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</si>
  <si>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</si>
  <si>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</si>
  <si>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</si>
  <si>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</si>
  <si>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</si>
  <si>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</si>
  <si>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</si>
  <si>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</si>
  <si>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</si>
  <si>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</si>
  <si>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</si>
  <si>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</si>
  <si>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</si>
  <si>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</si>
  <si>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</si>
  <si>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</si>
  <si>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</si>
  <si>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</si>
  <si>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</si>
  <si>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</si>
  <si>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</si>
  <si>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</si>
  <si>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</si>
  <si>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</si>
  <si>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</si>
  <si>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</si>
  <si>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</si>
  <si>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</si>
  <si>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</si>
  <si>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</si>
  <si>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</si>
  <si>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</si>
  <si>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</si>
  <si>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</si>
  <si>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</si>
  <si>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</si>
  <si>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</si>
  <si>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</si>
  <si>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</si>
  <si>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</si>
  <si>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</si>
  <si>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</si>
  <si>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</si>
  <si>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</si>
  <si>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</si>
  <si>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</si>
  <si>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</si>
  <si>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</si>
  <si>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</si>
  <si>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</si>
  <si>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</si>
  <si>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</si>
  <si>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</si>
  <si>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</si>
  <si>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</si>
  <si>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</si>
  <si>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</si>
  <si>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</si>
  <si>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</si>
  <si>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</si>
  <si>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</si>
  <si>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</si>
  <si>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</si>
  <si>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</si>
  <si>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</si>
  <si>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</si>
  <si>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</si>
  <si>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</si>
  <si>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</si>
  <si>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</si>
  <si>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</si>
  <si>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</si>
  <si>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</si>
  <si>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</si>
  <si>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</si>
  <si>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</si>
  <si>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</si>
  <si>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</si>
  <si>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</si>
  <si>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</si>
  <si>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</si>
  <si>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</si>
  <si>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</si>
  <si>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</si>
  <si>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</si>
  <si>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</si>
  <si>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</si>
  <si>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</si>
  <si>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</si>
  <si>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</si>
  <si>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</si>
  <si>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</si>
  <si>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</si>
  <si>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</si>
  <si>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</si>
  <si>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</si>
  <si>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</si>
  <si>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</si>
  <si>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</si>
  <si>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</si>
  <si>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</si>
  <si>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</si>
  <si>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</si>
  <si>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</si>
  <si>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</si>
  <si>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</si>
  <si>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</si>
  <si>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</si>
  <si>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</si>
  <si>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</si>
  <si>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</si>
  <si>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</si>
  <si>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</si>
  <si>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</si>
  <si>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</si>
  <si>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</si>
  <si>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</si>
  <si>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</si>
  <si>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</si>
  <si>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</si>
  <si>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</si>
  <si>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</si>
  <si>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</si>
  <si>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</si>
  <si>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</si>
  <si>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</si>
  <si>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</si>
  <si>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</si>
  <si>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</si>
  <si>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</si>
  <si>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</si>
  <si>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</si>
  <si>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</si>
  <si>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</si>
  <si>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</si>
  <si>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</si>
  <si>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</si>
  <si>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</si>
  <si>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</si>
  <si>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</si>
  <si>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</si>
  <si>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</si>
  <si>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</si>
  <si>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</si>
  <si>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</si>
  <si>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</si>
  <si>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</si>
  <si>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</si>
  <si>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</si>
  <si>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</si>
  <si>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</si>
  <si>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</si>
  <si>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</si>
  <si>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</si>
  <si>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</si>
  <si>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</si>
  <si>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</si>
  <si>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</si>
  <si>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</si>
  <si>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</si>
  <si>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</si>
  <si>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</si>
  <si>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</si>
  <si>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</si>
  <si>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</si>
  <si>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</si>
  <si>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</si>
  <si>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</si>
  <si>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</si>
  <si>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</si>
  <si>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</si>
  <si>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</si>
  <si>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</si>
  <si>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</si>
  <si>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</si>
  <si>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</si>
  <si>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</si>
  <si>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</si>
  <si>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</si>
  <si>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</si>
  <si>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</si>
  <si>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</si>
  <si>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</si>
  <si>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</si>
  <si>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</si>
  <si>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</si>
  <si>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</si>
  <si>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</si>
  <si>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</si>
  <si>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</si>
  <si>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</si>
  <si>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</si>
  <si>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</si>
  <si>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</si>
  <si>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</si>
  <si>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</si>
  <si>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</si>
  <si>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</si>
  <si>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</si>
  <si>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</si>
  <si>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</si>
  <si>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</si>
  <si>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</si>
  <si>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</si>
  <si>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</si>
  <si>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</si>
  <si>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</si>
  <si>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</si>
  <si>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</si>
  <si>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</si>
  <si>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</si>
  <si>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</si>
  <si>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</si>
  <si>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</si>
  <si>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</si>
  <si>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</si>
  <si>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</si>
  <si>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</si>
  <si>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</si>
  <si>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</si>
  <si>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</si>
  <si>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</si>
  <si>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</si>
  <si>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</si>
  <si>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</si>
  <si>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</si>
  <si>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</si>
  <si>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</si>
  <si>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</si>
  <si>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</si>
  <si>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</si>
  <si>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</si>
  <si>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</si>
  <si>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</si>
  <si>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</si>
  <si>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</si>
  <si>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</si>
  <si>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</si>
  <si>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</si>
  <si>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</si>
  <si>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</si>
  <si>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</si>
  <si>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</si>
  <si>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</si>
  <si>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</si>
  <si>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</si>
  <si>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</si>
  <si>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</si>
  <si>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</si>
  <si>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</si>
  <si>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</si>
  <si>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</si>
  <si>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</si>
  <si>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</si>
  <si>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</si>
  <si>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</si>
  <si>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</si>
  <si>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</si>
  <si>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</si>
  <si>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</si>
  <si>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</si>
  <si>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</si>
  <si>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</si>
  <si>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</si>
  <si>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</si>
  <si>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</si>
  <si>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</si>
  <si>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</si>
  <si>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</si>
  <si>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</si>
  <si>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</si>
  <si>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</si>
  <si>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</si>
  <si>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</si>
  <si>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</si>
  <si>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</si>
  <si>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</si>
  <si>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</si>
  <si>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</si>
  <si>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</si>
  <si>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</si>
  <si>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</si>
  <si>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</si>
  <si>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</si>
  <si>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</si>
  <si>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</si>
  <si>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</si>
  <si>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</si>
  <si>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</si>
  <si>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</si>
  <si>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</si>
  <si>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</si>
  <si>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</si>
  <si>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</si>
  <si>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</si>
  <si>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</si>
  <si>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</si>
  <si>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</si>
  <si>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</si>
  <si>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</si>
  <si>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</si>
  <si>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</si>
  <si>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</si>
  <si>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</si>
  <si>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</si>
  <si>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</si>
  <si>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</si>
  <si>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</si>
  <si>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</si>
  <si>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</si>
  <si>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</si>
  <si>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</si>
  <si>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</si>
  <si>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</si>
  <si>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</si>
  <si>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</si>
  <si>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</si>
  <si>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</si>
  <si>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</si>
  <si>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</si>
  <si>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</si>
  <si>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</si>
  <si>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</si>
  <si>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</si>
  <si>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</si>
  <si>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</si>
  <si>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</si>
  <si>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</si>
  <si>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</si>
  <si>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</si>
  <si>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</si>
  <si>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</si>
  <si>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</si>
  <si>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</si>
  <si>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</si>
  <si>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</si>
  <si>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</si>
  <si>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</si>
  <si>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</si>
  <si>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</si>
  <si>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</si>
  <si>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</si>
  <si>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</si>
  <si>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</si>
  <si>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</si>
  <si>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</si>
  <si>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</si>
  <si>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</si>
  <si>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</si>
  <si>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</si>
  <si>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</si>
  <si>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</si>
  <si>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</si>
  <si>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</si>
  <si>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</si>
  <si>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</si>
  <si>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</si>
  <si>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</si>
  <si>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</si>
  <si>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</si>
  <si>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</si>
  <si>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</si>
  <si>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</si>
  <si>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</si>
  <si>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</si>
  <si>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</si>
  <si>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</si>
  <si>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</si>
  <si>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</si>
  <si>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</si>
  <si>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</si>
  <si>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</si>
  <si>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</si>
  <si>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</si>
  <si>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</si>
  <si>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</si>
  <si>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</si>
  <si>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</si>
  <si>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</si>
  <si>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</si>
  <si>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</si>
  <si>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</si>
  <si>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</si>
  <si>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</si>
  <si>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</si>
  <si>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</si>
  <si>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</si>
  <si>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</si>
  <si>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</si>
  <si>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</si>
  <si>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</si>
  <si>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</si>
  <si>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</si>
  <si>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</si>
  <si>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</si>
  <si>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</si>
  <si>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</si>
  <si>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</si>
  <si>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</si>
  <si>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</si>
  <si>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</si>
  <si>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</si>
  <si>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</si>
  <si>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</si>
  <si>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</si>
  <si>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</si>
  <si>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</si>
  <si>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</si>
  <si>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</si>
  <si>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</si>
  <si>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</si>
  <si>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</si>
  <si>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</si>
  <si>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</si>
  <si>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</si>
  <si>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</si>
  <si>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</si>
  <si>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</si>
  <si>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</si>
  <si>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</si>
  <si>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</si>
  <si>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</si>
  <si>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</si>
  <si>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</si>
  <si>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</si>
  <si>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</si>
  <si>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</si>
  <si>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</si>
  <si>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</si>
  <si>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</si>
  <si>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</si>
  <si>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</si>
  <si>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</si>
  <si>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</si>
  <si>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</si>
  <si>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</si>
  <si>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</si>
  <si>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</si>
  <si>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</si>
  <si>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</si>
  <si>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</si>
  <si>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</si>
  <si>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</si>
  <si>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</si>
  <si>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</si>
  <si>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</si>
  <si>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</si>
  <si>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</si>
  <si>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</si>
  <si>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</si>
  <si>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</si>
  <si>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</si>
  <si>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</si>
  <si>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</si>
  <si>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</si>
  <si>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</si>
  <si>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</si>
  <si>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</si>
  <si>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</si>
  <si>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</si>
  <si>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</si>
  <si>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</si>
  <si>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</si>
  <si>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</si>
  <si>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</si>
  <si>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</si>
  <si>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</si>
  <si>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</si>
  <si>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</si>
  <si>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</si>
  <si>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</si>
  <si>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</si>
  <si>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</si>
  <si>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</si>
  <si>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</si>
  <si>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</si>
  <si>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</si>
  <si>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</si>
  <si>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</si>
  <si>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</si>
  <si>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</si>
  <si>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</si>
  <si>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</si>
  <si>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</si>
  <si>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</si>
  <si>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</si>
  <si>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</si>
  <si>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</si>
  <si>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</si>
  <si>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</si>
  <si>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</si>
  <si>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</si>
  <si>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</si>
  <si>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</si>
  <si>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</si>
  <si>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</si>
  <si>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</si>
  <si>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</si>
  <si>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</si>
  <si>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</si>
  <si>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</si>
  <si>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</si>
  <si>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</si>
  <si>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</si>
  <si>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</si>
  <si>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</si>
  <si>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</si>
  <si>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</si>
  <si>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</si>
  <si>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</si>
  <si>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</si>
  <si>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</si>
  <si>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</si>
  <si>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</si>
  <si>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</si>
  <si>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</si>
  <si>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</si>
  <si>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</si>
  <si>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</si>
  <si>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</si>
  <si>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</si>
  <si>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</si>
  <si>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</si>
  <si>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</si>
  <si>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</si>
  <si>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</si>
  <si>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</si>
  <si>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</si>
  <si>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</si>
  <si>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</si>
  <si>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</si>
  <si>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</si>
  <si>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</si>
  <si>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</si>
  <si>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</si>
  <si>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</si>
  <si>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</si>
  <si>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</si>
  <si>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</si>
  <si>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</si>
  <si>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</si>
  <si>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</si>
  <si>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</si>
  <si>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</si>
  <si>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</si>
  <si>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</si>
  <si>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</si>
  <si>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</si>
  <si>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</si>
  <si>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</si>
  <si>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</si>
  <si>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</si>
  <si>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</si>
  <si>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</si>
  <si>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</si>
  <si>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</si>
  <si>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</si>
  <si>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</si>
  <si>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</si>
  <si>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</si>
  <si>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</si>
  <si>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</si>
  <si>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</si>
  <si>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</si>
  <si>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</si>
  <si>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</si>
  <si>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</si>
  <si>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</si>
  <si>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</si>
  <si>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</si>
  <si>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</si>
  <si>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</si>
  <si>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</si>
  <si>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</si>
  <si>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</si>
  <si>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</si>
  <si>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</si>
  <si>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</si>
  <si>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</si>
  <si>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</si>
  <si>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</si>
  <si>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</si>
  <si>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</si>
  <si>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</si>
  <si>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</si>
  <si>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</si>
  <si>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</si>
  <si>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</si>
  <si>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</si>
  <si>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</si>
  <si>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</si>
  <si>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</si>
  <si>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</si>
  <si>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</si>
  <si>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</si>
  <si>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</si>
  <si>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</si>
  <si>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</si>
  <si>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</si>
  <si>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</si>
  <si>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</si>
  <si>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</si>
  <si>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</si>
  <si>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</si>
  <si>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</si>
  <si>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</si>
  <si>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</si>
  <si>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</si>
  <si>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</si>
  <si>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</si>
  <si>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</si>
  <si>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</si>
  <si>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</si>
  <si>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</si>
  <si>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</si>
  <si>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</si>
  <si>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</si>
  <si>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</si>
  <si>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</si>
  <si>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</si>
  <si>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</si>
  <si>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</si>
  <si>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</si>
  <si>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</si>
  <si>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</si>
  <si>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</si>
  <si>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</si>
  <si>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</si>
  <si>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</si>
  <si>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</si>
  <si>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</si>
  <si>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</si>
  <si>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</si>
  <si>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</si>
  <si>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</si>
  <si>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</si>
  <si>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</si>
  <si>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</si>
  <si>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</si>
  <si>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</si>
  <si>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</si>
  <si>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</si>
  <si>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</si>
  <si>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</si>
  <si>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</si>
  <si>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</si>
  <si>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</si>
  <si>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</si>
  <si>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</si>
  <si>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</si>
  <si>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</si>
  <si>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</si>
  <si>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</si>
  <si>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</si>
  <si>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</si>
  <si>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</si>
  <si>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</si>
  <si>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</si>
  <si>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</si>
  <si>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</si>
  <si>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</si>
  <si>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</si>
  <si>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</si>
  <si>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</si>
  <si>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</si>
  <si>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</si>
  <si>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</si>
  <si>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</si>
  <si>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</si>
  <si>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</si>
  <si>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</si>
  <si>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</si>
  <si>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</si>
  <si>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</si>
  <si>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</si>
  <si>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</si>
  <si>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</si>
  <si>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</si>
  <si>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</si>
  <si>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</si>
  <si>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</si>
  <si>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</si>
  <si>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</si>
  <si>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</si>
  <si>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</si>
  <si>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</si>
  <si>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</si>
  <si>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</si>
  <si>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</si>
  <si>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</si>
  <si>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</si>
  <si>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</si>
  <si>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</si>
  <si>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</si>
  <si>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</si>
  <si>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</si>
  <si>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</si>
  <si>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</si>
  <si>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</si>
  <si>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</si>
  <si>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</si>
  <si>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</si>
  <si>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</si>
  <si>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</si>
  <si>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</si>
  <si>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</si>
  <si>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</si>
  <si>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</si>
  <si>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</si>
  <si>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</si>
  <si>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</si>
  <si>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</si>
  <si>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</si>
  <si>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</si>
  <si>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</si>
  <si>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</si>
  <si>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</si>
  <si>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</si>
  <si>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</si>
  <si>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</si>
  <si>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</si>
  <si>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</si>
  <si>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</si>
  <si>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</si>
  <si>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</si>
  <si>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</si>
  <si>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</si>
  <si>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</si>
  <si>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</si>
  <si>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</si>
  <si>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</si>
  <si>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</si>
  <si>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</si>
  <si>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</si>
  <si>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</si>
  <si>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</si>
  <si>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</si>
  <si>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</si>
  <si>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</si>
  <si>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</si>
  <si>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</si>
  <si>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</si>
  <si>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</si>
  <si>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</si>
  <si>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</si>
  <si>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</si>
  <si>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</si>
  <si>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</si>
  <si>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</si>
  <si>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</si>
  <si>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</si>
  <si>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</si>
  <si>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</si>
  <si>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</si>
  <si>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</si>
  <si>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</si>
  <si>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</si>
  <si>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</si>
  <si>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</si>
  <si>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</si>
  <si>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</si>
  <si>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</si>
  <si>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</si>
  <si>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</si>
  <si>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</si>
  <si>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</si>
  <si>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</si>
  <si>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</si>
  <si>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</si>
  <si>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</si>
  <si>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</si>
  <si>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</si>
  <si>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</si>
  <si>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</si>
  <si>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</si>
  <si>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</si>
  <si>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</si>
  <si>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</si>
  <si>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</si>
  <si>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</si>
  <si>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</si>
  <si>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</si>
  <si>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</si>
  <si>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</si>
  <si>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</si>
  <si>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</si>
  <si>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</si>
  <si>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</si>
  <si>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</si>
  <si>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</si>
  <si>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</si>
  <si>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</si>
  <si>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</si>
  <si>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</si>
  <si>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</si>
  <si>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</si>
  <si>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</si>
  <si>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</si>
  <si>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</si>
  <si>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</si>
  <si>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</si>
  <si>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</si>
  <si>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</si>
  <si>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</si>
  <si>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</si>
  <si>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</si>
  <si>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</si>
  <si>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</si>
  <si>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</si>
  <si>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</si>
  <si>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</si>
  <si>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</si>
  <si>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</si>
  <si>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</si>
  <si>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</si>
  <si>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</si>
  <si>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</si>
  <si>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</si>
  <si>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</si>
  <si>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</si>
  <si>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</si>
  <si>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</si>
  <si>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</si>
  <si>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</si>
  <si>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</si>
  <si>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</si>
  <si>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</si>
  <si>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</si>
  <si>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</si>
  <si>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</si>
  <si>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</si>
  <si>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</si>
  <si>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</si>
  <si>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</si>
  <si>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</si>
  <si>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</si>
  <si>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</si>
  <si>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</si>
  <si>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</si>
  <si>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</si>
  <si>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</si>
  <si>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</si>
  <si>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</si>
  <si>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</si>
  <si>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</si>
  <si>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</si>
  <si>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</si>
  <si>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</si>
  <si>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</si>
  <si>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</si>
  <si>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</si>
  <si>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</si>
  <si>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</si>
  <si>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</si>
  <si>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</si>
  <si>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</si>
  <si>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</si>
  <si>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</si>
  <si>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</si>
  <si>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</si>
  <si>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</si>
  <si>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</si>
  <si>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</si>
  <si>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</si>
  <si>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</si>
  <si>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</si>
  <si>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</si>
  <si>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</si>
  <si>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</si>
  <si>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</si>
  <si>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</si>
  <si>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</si>
  <si>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</si>
  <si>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</si>
  <si>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</si>
  <si>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</si>
  <si>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</si>
  <si>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</si>
  <si>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</si>
  <si>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</si>
  <si>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</si>
  <si>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</si>
  <si>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</si>
  <si>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</si>
  <si>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</si>
  <si>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</si>
  <si>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</si>
  <si>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</si>
  <si>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</si>
  <si>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</si>
  <si>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</si>
  <si>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</si>
  <si>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</si>
  <si>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</si>
  <si>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</si>
  <si>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</si>
  <si>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</si>
  <si>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</si>
  <si>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</si>
  <si>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</si>
  <si>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</si>
  <si>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</si>
  <si>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</si>
  <si>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</si>
  <si>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</si>
  <si>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</si>
  <si>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</si>
  <si>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</si>
  <si>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</si>
  <si>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</si>
  <si>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</si>
  <si>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</si>
  <si>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</si>
  <si>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</si>
  <si>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</si>
  <si>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</si>
  <si>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</si>
  <si>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</si>
  <si>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</si>
  <si>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</si>
  <si>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</si>
  <si>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</si>
  <si>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</si>
  <si>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</si>
  <si>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</si>
  <si>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</si>
  <si>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</si>
  <si>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</si>
  <si>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</si>
  <si>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</si>
  <si>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</si>
  <si>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</si>
  <si>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</si>
  <si>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</si>
  <si>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</si>
  <si>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</si>
  <si>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</si>
  <si>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</si>
  <si>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</si>
  <si>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</si>
  <si>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</si>
  <si>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</si>
  <si>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</si>
  <si>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</si>
  <si>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</si>
  <si>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</si>
  <si>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</si>
  <si>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</si>
  <si>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</si>
  <si>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</si>
  <si>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</si>
  <si>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</si>
  <si>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</si>
  <si>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</si>
  <si>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</si>
  <si>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</si>
  <si>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</si>
  <si>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</si>
  <si>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</si>
  <si>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</si>
  <si>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</si>
  <si>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</si>
  <si>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</si>
  <si>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</si>
  <si>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</si>
  <si>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</si>
  <si>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</si>
  <si>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</si>
  <si>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</si>
  <si>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</si>
  <si>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</si>
  <si>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</si>
  <si>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</si>
  <si>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</si>
  <si>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</si>
  <si>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</si>
  <si>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</si>
  <si>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</si>
  <si>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</si>
  <si>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</si>
  <si>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</si>
  <si>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</si>
  <si>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</si>
  <si>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</si>
  <si>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</si>
  <si>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</si>
  <si>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</si>
  <si>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</si>
  <si>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</si>
  <si>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</si>
  <si>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</si>
  <si>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</si>
  <si>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</si>
  <si>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</si>
  <si>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</si>
  <si>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</si>
  <si>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</si>
  <si>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</si>
  <si>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</si>
  <si>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</si>
  <si>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</si>
  <si>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</si>
  <si>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</si>
  <si>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</si>
  <si>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</si>
  <si>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</si>
  <si>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</si>
  <si>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</si>
  <si>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</si>
  <si>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</si>
  <si>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</si>
  <si>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</si>
  <si>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</si>
  <si>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</si>
  <si>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</si>
  <si>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</si>
  <si>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</si>
  <si>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</si>
  <si>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</si>
  <si>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</si>
  <si>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</si>
  <si>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</si>
  <si>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</si>
  <si>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</si>
  <si>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</si>
  <si>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</si>
  <si>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</si>
  <si>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</si>
  <si>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</si>
  <si>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</si>
  <si>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</si>
  <si>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</si>
  <si>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</si>
  <si>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</si>
  <si>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</si>
  <si>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</si>
  <si>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</si>
  <si>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</si>
  <si>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</si>
  <si>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</si>
  <si>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</si>
  <si>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</si>
  <si>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</si>
  <si>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</si>
  <si>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</si>
  <si>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</si>
  <si>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</si>
  <si>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</si>
  <si>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</si>
  <si>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</si>
  <si>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</si>
  <si>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</si>
  <si>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</si>
  <si>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</si>
  <si>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</si>
  <si>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</si>
  <si>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</si>
  <si>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</si>
  <si>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</si>
  <si>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</si>
  <si>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</si>
  <si>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</si>
  <si>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</si>
  <si>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</si>
  <si>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</si>
  <si>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</si>
  <si>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</si>
  <si>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</si>
  <si>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</si>
  <si>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</si>
  <si>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</si>
  <si>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</si>
  <si>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</si>
  <si>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</si>
  <si>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</si>
  <si>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</si>
  <si>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</si>
  <si>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</si>
  <si>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</si>
  <si>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</si>
  <si>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</si>
  <si>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</si>
  <si>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</si>
  <si>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</si>
  <si>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</si>
  <si>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</si>
  <si>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</si>
  <si>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</si>
  <si>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</si>
  <si>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</si>
  <si>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</si>
  <si>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</si>
  <si>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</si>
  <si>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</si>
  <si>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</si>
  <si>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</si>
  <si>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</si>
  <si>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</si>
  <si>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</si>
  <si>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</si>
  <si>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</si>
  <si>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</si>
  <si>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</si>
  <si>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</si>
  <si>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</si>
  <si>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</si>
  <si>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</si>
  <si>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</si>
  <si>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</si>
  <si>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</si>
  <si>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</si>
  <si>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</si>
  <si>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</si>
  <si>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</si>
  <si>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</si>
  <si>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</si>
  <si>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</si>
  <si>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</si>
  <si>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</si>
  <si>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</si>
  <si>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</si>
  <si>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</si>
  <si>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</si>
  <si>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</si>
  <si>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</si>
  <si>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</si>
  <si>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</si>
  <si>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</si>
  <si>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</si>
  <si>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</si>
  <si>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</si>
  <si>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</si>
  <si>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</si>
  <si>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</si>
  <si>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</si>
  <si>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</si>
  <si>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</si>
  <si>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</si>
  <si>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</si>
  <si>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</si>
  <si>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</si>
  <si>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</si>
  <si>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</si>
  <si>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</si>
  <si>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</si>
  <si>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</si>
  <si>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</si>
  <si>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</si>
  <si>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</si>
  <si>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</si>
  <si>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</si>
  <si>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</si>
  <si>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</si>
  <si>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</si>
  <si>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</si>
  <si>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</si>
  <si>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</si>
  <si>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</si>
  <si>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</si>
  <si>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</si>
  <si>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</si>
  <si>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</si>
  <si>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</si>
  <si>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</si>
  <si>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</si>
  <si>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</si>
  <si>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</si>
  <si>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</si>
  <si>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</si>
  <si>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</si>
  <si>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</si>
  <si>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</si>
  <si>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</si>
  <si>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</si>
  <si>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</si>
  <si>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</si>
  <si>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</si>
  <si>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</si>
  <si>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</si>
  <si>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</si>
  <si>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</si>
  <si>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</si>
  <si>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</si>
  <si>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</si>
  <si>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</si>
  <si>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</si>
  <si>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</si>
  <si>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</si>
  <si>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</si>
  <si>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</si>
  <si>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</si>
  <si>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</si>
  <si>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</si>
  <si>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</si>
  <si>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</si>
  <si>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</si>
  <si>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</si>
  <si>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</si>
  <si>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</si>
  <si>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</si>
  <si>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</si>
  <si>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</si>
  <si>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</si>
  <si>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</si>
  <si>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</si>
  <si>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</si>
  <si>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</si>
  <si>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</si>
  <si>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</si>
  <si>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</si>
  <si>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</si>
  <si>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</si>
  <si>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</si>
  <si>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</si>
  <si>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</si>
  <si>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</si>
  <si>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</si>
  <si>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</si>
  <si>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</si>
  <si>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</si>
  <si>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</si>
  <si>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</si>
  <si>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</si>
  <si>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</si>
  <si>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</si>
  <si>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</si>
  <si>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</si>
  <si>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</si>
  <si>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</si>
  <si>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</si>
  <si>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</si>
  <si>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</si>
  <si>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</si>
  <si>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</si>
  <si>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</si>
  <si>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</si>
  <si>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</si>
  <si>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</si>
  <si>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</si>
  <si>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</si>
  <si>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</si>
  <si>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</si>
  <si>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</si>
  <si>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</si>
  <si>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</si>
  <si>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</si>
  <si>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</si>
  <si>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</si>
  <si>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</si>
  <si>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</si>
  <si>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</si>
  <si>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</si>
  <si>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</si>
  <si>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</si>
  <si>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</si>
  <si>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</si>
  <si>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</si>
  <si>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</si>
  <si>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</si>
  <si>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</si>
  <si>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</si>
  <si>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</si>
  <si>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</si>
  <si>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</si>
  <si>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</si>
  <si>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</si>
  <si>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</si>
  <si>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</si>
  <si>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</si>
  <si>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</si>
  <si>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</si>
  <si>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</si>
  <si>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</si>
  <si>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</si>
  <si>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</si>
  <si>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</si>
  <si>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</si>
  <si>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</si>
  <si>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</si>
  <si>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</si>
  <si>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</si>
  <si>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</si>
  <si>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</si>
  <si>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</si>
  <si>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</si>
  <si>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</si>
  <si>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</si>
  <si>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</si>
  <si>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</si>
  <si>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</si>
  <si>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</si>
  <si>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</si>
  <si>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</si>
  <si>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</si>
  <si>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</si>
  <si>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</si>
  <si>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</si>
  <si>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</si>
  <si>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</si>
  <si>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</si>
  <si>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</si>
  <si>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</si>
  <si>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</si>
  <si>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</si>
  <si>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</si>
  <si>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</si>
  <si>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</si>
  <si>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</si>
  <si>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</si>
  <si>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</si>
  <si>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</si>
  <si>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</si>
  <si>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</si>
  <si>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</si>
  <si>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</si>
  <si>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</si>
  <si>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</si>
  <si>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</si>
  <si>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</si>
  <si>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</si>
  <si>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</si>
  <si>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</si>
  <si>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</si>
  <si>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</si>
  <si>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</si>
  <si>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</si>
  <si>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</si>
  <si>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</si>
  <si>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</si>
  <si>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</si>
  <si>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</si>
  <si>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</si>
  <si>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</si>
  <si>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</si>
  <si>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</si>
  <si>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</si>
  <si>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</si>
  <si>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</si>
  <si>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</si>
  <si>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</si>
  <si>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</si>
  <si>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</si>
  <si>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</si>
  <si>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</si>
  <si>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</si>
  <si>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</si>
  <si>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</si>
  <si>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</si>
  <si>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</si>
  <si>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</si>
  <si>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</si>
  <si>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</si>
  <si>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</si>
  <si>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</si>
  <si>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</si>
  <si>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</si>
  <si>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</si>
  <si>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</si>
  <si>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</si>
  <si>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</si>
  <si>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</si>
  <si>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</si>
  <si>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</si>
  <si>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</si>
  <si>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</si>
  <si>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</si>
  <si>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</si>
  <si>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</si>
  <si>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</si>
  <si>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</si>
  <si>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</si>
  <si>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</si>
  <si>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</si>
  <si>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</si>
  <si>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</si>
  <si>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</si>
  <si>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</si>
  <si>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</si>
  <si>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</si>
  <si>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</si>
  <si>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</si>
  <si>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</si>
  <si>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</si>
  <si>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</si>
  <si>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</si>
  <si>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</si>
  <si>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</si>
  <si>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</si>
  <si>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</si>
  <si>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</si>
  <si>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</si>
  <si>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</si>
  <si>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</si>
  <si>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</si>
  <si>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</si>
  <si>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</si>
  <si>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</si>
  <si>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</si>
  <si>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</si>
  <si>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</si>
  <si>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</si>
  <si>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</si>
  <si>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</si>
  <si>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</si>
  <si>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</si>
  <si>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</si>
  <si>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</si>
  <si>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</si>
  <si>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</si>
  <si>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</si>
  <si>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</si>
  <si>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</si>
  <si>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</si>
  <si>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</si>
  <si>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</si>
  <si>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</si>
  <si>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</si>
  <si>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</si>
  <si>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</si>
  <si>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</si>
  <si>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</si>
  <si>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</si>
  <si>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</si>
  <si>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</si>
  <si>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</si>
  <si>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</si>
  <si>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</si>
  <si>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</si>
  <si>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</si>
  <si>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</si>
  <si>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</si>
  <si>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</si>
  <si>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</si>
  <si>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</si>
  <si>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</si>
  <si>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</si>
  <si>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</si>
  <si>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</si>
  <si>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</si>
  <si>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</si>
  <si>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</si>
  <si>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</si>
  <si>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</si>
  <si>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</si>
  <si>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</si>
  <si>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</si>
  <si>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</si>
  <si>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</si>
  <si>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</si>
  <si>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</si>
  <si>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</si>
  <si>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</si>
  <si>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</si>
  <si>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</si>
  <si>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</si>
  <si>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</si>
  <si>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</si>
  <si>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</si>
  <si>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</si>
  <si>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</si>
  <si>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</si>
  <si>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</si>
  <si>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</si>
  <si>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</si>
  <si>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</si>
  <si>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</si>
  <si>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</si>
  <si>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</si>
  <si>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</si>
  <si>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</si>
  <si>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</si>
  <si>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</si>
  <si>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</si>
  <si>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</si>
  <si>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</si>
  <si>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</si>
  <si>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</si>
  <si>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</si>
  <si>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</si>
  <si>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</si>
  <si>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</si>
  <si>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</si>
  <si>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</si>
  <si>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</si>
  <si>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</si>
  <si>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</si>
  <si>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</si>
  <si>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</si>
  <si>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</si>
  <si>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</si>
  <si>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</si>
  <si>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</si>
  <si>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</si>
  <si>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</si>
  <si>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</si>
  <si>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</si>
  <si>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</si>
  <si>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</si>
  <si>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</si>
  <si>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</si>
  <si>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</si>
  <si>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</si>
  <si>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</si>
  <si>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</si>
  <si>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</si>
  <si>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</si>
  <si>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</si>
  <si>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</si>
  <si>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</si>
  <si>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</si>
  <si>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</si>
  <si>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</si>
  <si>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</si>
  <si>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</si>
  <si>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</si>
  <si>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</si>
  <si>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</si>
  <si>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</si>
  <si>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</si>
  <si>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</si>
  <si>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</si>
  <si>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</si>
  <si>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</si>
  <si>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</si>
  <si>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</si>
  <si>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</si>
  <si>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</si>
  <si>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</si>
  <si>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</si>
  <si>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</si>
  <si>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</si>
  <si>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</si>
  <si>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</si>
  <si>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</si>
  <si>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</si>
  <si>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</si>
  <si>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</si>
  <si>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</si>
  <si>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</si>
  <si>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</si>
  <si>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</si>
  <si>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</si>
  <si>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</si>
  <si>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</si>
  <si>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</si>
  <si>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</si>
  <si>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</si>
  <si>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</si>
  <si>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</si>
  <si>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</si>
  <si>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</si>
  <si>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</si>
  <si>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</si>
  <si>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</si>
  <si>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</si>
  <si>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</si>
  <si>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</si>
  <si>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</si>
  <si>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</si>
  <si>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</si>
  <si>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</si>
  <si>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</si>
  <si>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</si>
  <si>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</si>
  <si>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</si>
  <si>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</si>
  <si>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</si>
  <si>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</si>
  <si>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</si>
  <si>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</si>
  <si>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</si>
  <si>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</si>
  <si>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</si>
  <si>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</si>
  <si>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</si>
  <si>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</si>
  <si>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</si>
  <si>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</si>
  <si>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</si>
  <si>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</si>
  <si>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</si>
  <si>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</si>
  <si>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</si>
  <si>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</si>
  <si>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</si>
  <si>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</si>
  <si>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</si>
  <si>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</si>
  <si>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</si>
  <si>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</si>
  <si>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</si>
  <si>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</si>
  <si>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</si>
  <si>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</si>
  <si>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</si>
  <si>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</si>
  <si>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</si>
  <si>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</si>
  <si>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</si>
  <si>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</si>
  <si>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</si>
  <si>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</si>
  <si>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</si>
  <si>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</si>
  <si>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</si>
  <si>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</si>
  <si>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</si>
  <si>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</si>
  <si>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</si>
  <si>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</si>
  <si>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</si>
  <si>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</si>
  <si>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</si>
  <si>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</si>
  <si>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</si>
  <si>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</si>
  <si>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</si>
  <si>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</si>
  <si>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</si>
  <si>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</si>
  <si>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</si>
  <si>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</si>
  <si>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</si>
  <si>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</si>
  <si>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</si>
  <si>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</si>
  <si>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</si>
  <si>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</si>
  <si>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</si>
  <si>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</si>
  <si>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</si>
  <si>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</si>
  <si>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</si>
  <si>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</si>
  <si>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</si>
  <si>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</si>
  <si>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</si>
  <si>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</si>
  <si>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</si>
  <si>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</si>
  <si>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</si>
  <si>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</si>
  <si>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</si>
  <si>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</si>
  <si>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</si>
  <si>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</si>
  <si>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</si>
  <si>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</si>
  <si>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</si>
  <si>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</si>
  <si>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</si>
  <si>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</si>
  <si>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</si>
  <si>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</si>
  <si>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</si>
  <si>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</si>
  <si>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</si>
  <si>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</si>
  <si>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</si>
  <si>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</si>
  <si>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</si>
  <si>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</si>
  <si>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</si>
  <si>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</si>
  <si>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</si>
  <si>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</si>
  <si>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</si>
  <si>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</si>
  <si>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</si>
  <si>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</si>
  <si>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</si>
  <si>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</si>
  <si>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</si>
  <si>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</si>
  <si>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</si>
  <si>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</si>
  <si>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</si>
  <si>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</si>
  <si>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</si>
  <si>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</si>
  <si>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</si>
  <si>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</si>
  <si>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</si>
  <si>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</si>
  <si>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</si>
  <si>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</si>
  <si>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</si>
  <si>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</si>
  <si>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</si>
  <si>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</si>
  <si>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</si>
  <si>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</si>
  <si>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</si>
  <si>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</si>
  <si>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</si>
  <si>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</si>
  <si>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</si>
  <si>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</si>
  <si>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</si>
  <si>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</si>
  <si>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</si>
  <si>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</si>
  <si>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</si>
  <si>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</si>
  <si>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</si>
  <si>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</si>
  <si>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</si>
  <si>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</si>
  <si>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</si>
  <si>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</si>
  <si>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</si>
  <si>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</si>
  <si>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</si>
  <si>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</si>
  <si>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</si>
  <si>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</si>
  <si>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</si>
  <si>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</si>
  <si>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</si>
  <si>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</si>
  <si>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</si>
  <si>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</si>
  <si>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</si>
  <si>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</si>
  <si>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</si>
  <si>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</si>
  <si>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</si>
  <si>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</si>
  <si>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</si>
  <si>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</si>
  <si>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</si>
  <si>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</si>
  <si>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</si>
  <si>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</si>
  <si>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</si>
  <si>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</si>
  <si>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</si>
  <si>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</si>
  <si>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</si>
  <si>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</si>
  <si>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</si>
  <si>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</si>
  <si>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</si>
  <si>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</si>
  <si>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</si>
  <si>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</si>
  <si>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</si>
  <si>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</si>
  <si>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</si>
  <si>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</si>
  <si>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</si>
  <si>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</si>
  <si>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</si>
  <si>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</si>
  <si>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</si>
  <si>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</si>
  <si>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</si>
  <si>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</si>
  <si>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</si>
  <si>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</si>
  <si>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</si>
  <si>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</si>
  <si>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</si>
  <si>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</si>
  <si>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</si>
  <si>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</si>
  <si>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</si>
  <si>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</si>
  <si>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</si>
  <si>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</si>
  <si>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</si>
  <si>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</si>
  <si>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</si>
  <si>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</si>
  <si>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</si>
  <si>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</si>
  <si>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</si>
  <si>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</si>
  <si>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</si>
  <si>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</si>
  <si>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</si>
  <si>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</si>
  <si>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</si>
  <si>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</si>
  <si>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</si>
  <si>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</si>
  <si>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</si>
  <si>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</si>
  <si>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</si>
  <si>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</si>
  <si>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</si>
  <si>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</si>
  <si>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</si>
  <si>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</si>
  <si>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</si>
  <si>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</si>
  <si>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</si>
  <si>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</si>
  <si>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</si>
  <si>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</si>
  <si>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</si>
  <si>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</si>
  <si>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</si>
  <si>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</si>
  <si>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</si>
  <si>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</si>
  <si>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</si>
  <si>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</si>
  <si>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</si>
  <si>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</si>
  <si>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</si>
  <si>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</si>
  <si>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</si>
  <si>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</si>
  <si>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</si>
  <si>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</si>
  <si>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</si>
  <si>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</si>
  <si>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</si>
  <si>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</si>
  <si>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</si>
  <si>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</si>
  <si>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</si>
  <si>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</si>
  <si>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</si>
  <si>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</si>
  <si>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</si>
  <si>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</si>
  <si>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</si>
  <si>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</si>
  <si>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</si>
  <si>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</si>
  <si>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</si>
  <si>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</si>
  <si>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</si>
  <si>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</si>
  <si>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</si>
  <si>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</si>
  <si>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</si>
  <si>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</si>
  <si>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</si>
  <si>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</si>
  <si>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</si>
  <si>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</si>
  <si>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</si>
  <si>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</si>
  <si>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</si>
  <si>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</si>
  <si>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</si>
  <si>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</si>
  <si>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</si>
  <si>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</si>
  <si>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</si>
  <si>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</si>
  <si>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</si>
  <si>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</si>
  <si>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</si>
  <si>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</si>
  <si>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</si>
  <si>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</si>
  <si>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</si>
  <si>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</si>
  <si>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</si>
  <si>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</si>
  <si>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</si>
  <si>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</si>
  <si>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</si>
  <si>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</si>
  <si>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</si>
  <si>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</si>
  <si>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</si>
  <si>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</si>
  <si>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</si>
  <si>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</si>
  <si>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</si>
  <si>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</si>
  <si>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</si>
  <si>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</si>
  <si>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</si>
  <si>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</si>
  <si>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</si>
  <si>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</si>
  <si>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</si>
  <si>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</si>
  <si>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</si>
  <si>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</si>
  <si>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</si>
  <si>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</si>
  <si>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</si>
  <si>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</si>
  <si>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</si>
  <si>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</si>
  <si>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</si>
  <si>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</si>
  <si>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</si>
  <si>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</si>
  <si>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</si>
  <si>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</si>
  <si>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</si>
  <si>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</si>
  <si>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</si>
  <si>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</si>
  <si>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</si>
  <si>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</si>
  <si>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</si>
  <si>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</si>
  <si>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</si>
  <si>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</si>
  <si>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</si>
  <si>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</si>
  <si>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</si>
  <si>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</si>
  <si>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</si>
  <si>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</si>
  <si>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</si>
  <si>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</si>
  <si>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</si>
  <si>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</si>
  <si>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</si>
  <si>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</si>
  <si>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</si>
  <si>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</si>
  <si>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</si>
  <si>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</si>
  <si>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</si>
  <si>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</si>
  <si>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</si>
  <si>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</si>
  <si>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</si>
  <si>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</si>
  <si>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</si>
  <si>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</si>
  <si>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</si>
  <si>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</si>
  <si>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</si>
  <si>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</si>
  <si>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</si>
  <si>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</si>
  <si>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</si>
  <si>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</si>
  <si>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</si>
  <si>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</si>
  <si>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</si>
  <si>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</si>
  <si>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</si>
  <si>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</si>
  <si>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</si>
  <si>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</si>
  <si>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</si>
  <si>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</si>
  <si>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</si>
  <si>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</si>
  <si>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</si>
  <si>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</si>
  <si>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</si>
  <si>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</si>
  <si>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</si>
  <si>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</si>
  <si>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</si>
  <si>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</si>
  <si>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</si>
  <si>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</si>
  <si>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</si>
  <si>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</si>
  <si>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</si>
  <si>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</si>
  <si>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</si>
  <si>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</si>
  <si>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</si>
  <si>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</si>
  <si>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</si>
  <si>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</si>
  <si>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</si>
  <si>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</si>
  <si>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</si>
  <si>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</si>
  <si>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</si>
  <si>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</si>
  <si>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</si>
  <si>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</si>
  <si>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</si>
  <si>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</si>
  <si>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</si>
  <si>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</si>
  <si>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</si>
  <si>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</si>
  <si>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</si>
  <si>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</si>
  <si>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</si>
  <si>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</si>
  <si>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</si>
  <si>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</si>
  <si>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</si>
  <si>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</si>
  <si>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</si>
  <si>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</si>
  <si>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</si>
  <si>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</si>
  <si>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</si>
  <si>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</si>
  <si>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</si>
  <si>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</si>
  <si>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</si>
  <si>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</si>
  <si>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</si>
  <si>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</si>
  <si>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</si>
  <si>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</si>
  <si>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</si>
  <si>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</si>
  <si>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</si>
  <si>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</si>
  <si>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</si>
  <si>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</si>
  <si>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</si>
  <si>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</si>
  <si>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</si>
  <si>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</si>
  <si>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</si>
  <si>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</si>
  <si>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</si>
  <si>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</si>
  <si>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</si>
  <si>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</si>
  <si>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</si>
  <si>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</si>
  <si>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</si>
  <si>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</si>
  <si>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</si>
  <si>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</si>
  <si>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</si>
  <si>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</si>
  <si>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</si>
  <si>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</si>
  <si>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</si>
  <si>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</si>
  <si>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</si>
  <si>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</si>
  <si>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</si>
  <si>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</si>
  <si>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</si>
  <si>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</si>
  <si>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</si>
  <si>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</si>
  <si>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</si>
  <si>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</si>
  <si>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</si>
  <si>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</si>
  <si>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</si>
  <si>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</si>
  <si>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</si>
  <si>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</si>
  <si>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</si>
  <si>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</si>
  <si>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</si>
  <si>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</si>
  <si>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</si>
  <si>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</si>
  <si>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</si>
  <si>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</si>
  <si>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</si>
  <si>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</si>
  <si>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</si>
  <si>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</si>
  <si>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</si>
  <si>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</si>
  <si>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</si>
  <si>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</si>
  <si>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</si>
  <si>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</si>
  <si>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</si>
  <si>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</si>
  <si>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</si>
  <si>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</si>
  <si>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</si>
  <si>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</si>
  <si>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</si>
  <si>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</si>
  <si>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</si>
  <si>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</si>
  <si>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</si>
  <si>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</si>
  <si>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</si>
  <si>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</si>
  <si>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</si>
  <si>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</si>
  <si>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</si>
  <si>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</si>
  <si>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</si>
  <si>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</si>
  <si>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</si>
  <si>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</si>
  <si>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</si>
  <si>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</si>
  <si>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</si>
  <si>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</si>
  <si>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</si>
  <si>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</si>
  <si>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</si>
  <si>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</si>
  <si>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</si>
  <si>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</si>
  <si>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</si>
  <si>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</si>
  <si>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</si>
  <si>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</si>
  <si>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</si>
  <si>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</si>
  <si>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</si>
  <si>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</si>
  <si>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</si>
  <si>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</si>
  <si>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</si>
  <si>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</si>
  <si>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</si>
  <si>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</si>
  <si>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</si>
  <si>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</si>
  <si>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</si>
  <si>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</si>
  <si>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</si>
  <si>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</si>
  <si>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</si>
  <si>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</si>
  <si>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</si>
  <si>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</si>
  <si>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</si>
  <si>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</si>
  <si>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</si>
  <si>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</si>
  <si>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</si>
  <si>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</si>
  <si>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</si>
  <si>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</si>
  <si>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</si>
  <si>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</si>
  <si>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</si>
  <si>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</si>
  <si>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</si>
  <si>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</si>
  <si>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</si>
  <si>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</si>
  <si>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</si>
  <si>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</si>
  <si>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</si>
  <si>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</si>
  <si>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</si>
  <si>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</si>
  <si>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</si>
  <si>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</si>
  <si>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</si>
  <si>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</si>
  <si>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</si>
  <si>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</si>
  <si>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</si>
  <si>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</si>
  <si>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</si>
  <si>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</si>
  <si>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</si>
  <si>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</si>
  <si>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</si>
  <si>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</si>
  <si>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</si>
  <si>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</si>
  <si>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</si>
  <si>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</si>
  <si>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</si>
  <si>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</si>
  <si>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</si>
  <si>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</si>
  <si>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</si>
  <si>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</si>
  <si>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</si>
  <si>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</si>
  <si>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</si>
  <si>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</si>
  <si>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</si>
  <si>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</si>
  <si>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</si>
  <si>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</si>
  <si>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</si>
  <si>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</si>
  <si>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</si>
  <si>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</si>
  <si>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</si>
  <si>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</si>
  <si>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</si>
  <si>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</si>
  <si>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</si>
  <si>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</si>
  <si>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</si>
  <si>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</si>
  <si>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</si>
  <si>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</si>
  <si>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</si>
  <si>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</si>
  <si>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</si>
  <si>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</si>
  <si>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</si>
  <si>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</si>
  <si>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</si>
  <si>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</si>
  <si>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</si>
  <si>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</si>
  <si>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</si>
  <si>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</si>
  <si>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</si>
  <si>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</si>
  <si>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</si>
  <si>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</si>
  <si>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</si>
  <si>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</si>
  <si>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</si>
  <si>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</si>
  <si>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</si>
  <si>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</si>
  <si>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</si>
  <si>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</si>
  <si>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</si>
  <si>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</si>
  <si>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</si>
  <si>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</si>
  <si>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</si>
  <si>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</si>
  <si>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</si>
  <si>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</si>
  <si>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</si>
  <si>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</si>
  <si>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</si>
  <si>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</si>
  <si>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</si>
  <si>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</si>
  <si>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</si>
  <si>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</si>
  <si>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</si>
  <si>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</si>
  <si>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</si>
  <si>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</si>
  <si>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</si>
  <si>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</si>
  <si>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</si>
  <si>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</si>
  <si>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</si>
  <si>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</si>
  <si>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</si>
  <si>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</si>
  <si>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</si>
  <si>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</si>
  <si>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</si>
  <si>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</si>
  <si>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</si>
  <si>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</si>
  <si>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</si>
  <si>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</si>
  <si>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</si>
  <si>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</si>
  <si>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</si>
  <si>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</si>
  <si>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</si>
  <si>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</si>
  <si>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</si>
  <si>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</si>
  <si>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</si>
  <si>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</si>
  <si>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</si>
  <si>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</si>
  <si>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</si>
  <si>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</si>
  <si>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</si>
  <si>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</si>
  <si>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</si>
  <si>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</si>
  <si>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</si>
  <si>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</si>
  <si>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</si>
  <si>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</si>
  <si>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</si>
  <si>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</si>
  <si>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</si>
  <si>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</si>
  <si>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</si>
  <si>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</si>
  <si>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</si>
  <si>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</si>
  <si>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</si>
  <si>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</si>
  <si>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</si>
  <si>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</si>
  <si>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</si>
  <si>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</si>
  <si>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</si>
  <si>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</si>
  <si>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</si>
  <si>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</si>
  <si>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</si>
  <si>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</si>
  <si>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</si>
  <si>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</si>
  <si>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</si>
  <si>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</si>
  <si>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</si>
  <si>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</si>
  <si>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</si>
  <si>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</si>
  <si>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</si>
  <si>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</si>
  <si>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</si>
  <si>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</si>
  <si>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</si>
  <si>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</si>
  <si>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</si>
  <si>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</si>
  <si>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</si>
  <si>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</si>
  <si>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</si>
  <si>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</si>
  <si>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</si>
  <si>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</si>
  <si>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</si>
  <si>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</si>
  <si>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</si>
  <si>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</si>
  <si>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</si>
  <si>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</si>
  <si>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</si>
  <si>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</si>
  <si>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</si>
  <si>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</si>
  <si>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</si>
  <si>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</si>
  <si>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</si>
  <si>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</si>
  <si>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</si>
  <si>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</si>
  <si>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</si>
  <si>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</si>
  <si>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</si>
  <si>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</si>
  <si>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</si>
  <si>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</si>
  <si>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</si>
  <si>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</si>
  <si>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</si>
  <si>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</si>
  <si>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</si>
  <si>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</si>
  <si>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</si>
  <si>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</si>
  <si>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</si>
  <si>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</si>
  <si>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</si>
  <si>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</si>
  <si>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</si>
  <si>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</si>
  <si>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</si>
  <si>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</si>
  <si>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</si>
  <si>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</si>
  <si>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</si>
  <si>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</si>
  <si>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</si>
  <si>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</si>
  <si>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</si>
  <si>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</si>
  <si>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</si>
  <si>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</si>
  <si>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</si>
  <si>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</si>
  <si>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</si>
  <si>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</si>
  <si>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</si>
  <si>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</si>
  <si>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</si>
  <si>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</si>
  <si>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</si>
  <si>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</si>
  <si>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</si>
  <si>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</si>
  <si>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</si>
  <si>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</si>
  <si>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</si>
  <si>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</si>
  <si>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</si>
  <si>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</si>
  <si>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</si>
  <si>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</si>
  <si>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</si>
  <si>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</si>
  <si>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</si>
  <si>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</si>
  <si>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</si>
  <si>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</si>
  <si>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</si>
  <si>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</si>
  <si>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</si>
  <si>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</si>
  <si>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</si>
  <si>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</si>
  <si>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</si>
  <si>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</si>
  <si>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</si>
  <si>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</si>
  <si>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</si>
  <si>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</si>
  <si>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</si>
  <si>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</si>
  <si>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</si>
  <si>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</si>
  <si>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</si>
  <si>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</si>
  <si>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</si>
  <si>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</si>
  <si>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</si>
  <si>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</si>
  <si>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</si>
  <si>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</si>
  <si>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</si>
  <si>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</si>
  <si>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</si>
  <si>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</si>
  <si>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</si>
  <si>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</si>
  <si>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</si>
  <si>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</si>
  <si>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</si>
  <si>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</si>
  <si>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</si>
  <si>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</si>
  <si>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</si>
  <si>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</si>
  <si>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</si>
  <si>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</si>
  <si>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</si>
  <si>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</si>
  <si>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</si>
  <si>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</si>
  <si>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</si>
  <si>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</si>
  <si>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</si>
  <si>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</si>
  <si>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</si>
  <si>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</si>
  <si>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</si>
  <si>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</si>
  <si>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</si>
  <si>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</si>
  <si>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</si>
  <si>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</si>
  <si>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</si>
  <si>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</si>
  <si>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</si>
  <si>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</si>
  <si>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</si>
  <si>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</si>
  <si>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</si>
  <si>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</si>
  <si>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</si>
  <si>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</si>
  <si>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</si>
  <si>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</si>
  <si>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</si>
  <si>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</si>
  <si>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</si>
  <si>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</si>
  <si>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</si>
  <si>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</si>
  <si>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</si>
  <si>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</si>
  <si>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</si>
  <si>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</si>
  <si>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</si>
  <si>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</si>
  <si>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</si>
  <si>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</si>
  <si>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</si>
  <si>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</si>
  <si>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</si>
  <si>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</si>
  <si>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</si>
  <si>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</si>
  <si>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</si>
  <si>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</si>
  <si>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</si>
  <si>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</si>
  <si>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</si>
  <si>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</si>
  <si>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</si>
  <si>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</si>
  <si>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</si>
  <si>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</si>
  <si>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</si>
  <si>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</si>
  <si>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</si>
  <si>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</si>
  <si>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</si>
  <si>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</si>
  <si>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</si>
  <si>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</si>
  <si>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</si>
  <si>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</si>
  <si>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</si>
  <si>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</si>
  <si>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</si>
  <si>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</si>
  <si>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</si>
  <si>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</si>
  <si>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</si>
  <si>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</si>
  <si>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</si>
  <si>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</si>
  <si>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</si>
  <si>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</si>
  <si>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</si>
  <si>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</si>
  <si>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</si>
  <si>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</si>
  <si>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</si>
  <si>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</si>
  <si>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</si>
  <si>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</si>
  <si>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</si>
  <si>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</si>
  <si>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</si>
  <si>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</si>
  <si>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</si>
  <si>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</si>
  <si>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</si>
  <si>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</si>
  <si>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</si>
  <si>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</si>
  <si>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</si>
  <si>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</si>
  <si>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</si>
  <si>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</si>
  <si>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</si>
  <si>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</si>
  <si>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</si>
  <si>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</si>
  <si>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</si>
  <si>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</si>
  <si>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</si>
  <si>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</si>
  <si>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</si>
  <si>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</si>
  <si>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</si>
  <si>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</si>
  <si>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</si>
  <si>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</si>
  <si>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</si>
  <si>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</si>
  <si>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</si>
  <si>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</si>
  <si>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</si>
  <si>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</si>
  <si>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</si>
  <si>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</si>
  <si>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</si>
  <si>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</si>
  <si>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</si>
  <si>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</si>
  <si>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</si>
  <si>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</si>
  <si>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</si>
  <si>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</si>
  <si>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</si>
  <si>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</si>
  <si>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</si>
  <si>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</si>
  <si>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</si>
  <si>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</si>
  <si>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</si>
  <si>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</si>
  <si>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</si>
  <si>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</si>
  <si>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</si>
  <si>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</si>
  <si>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</si>
  <si>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</si>
  <si>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</si>
  <si>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</si>
  <si>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</si>
  <si>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</si>
  <si>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</si>
  <si>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</si>
  <si>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</si>
  <si>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</si>
  <si>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</si>
  <si>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</si>
  <si>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</si>
  <si>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</si>
  <si>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</si>
  <si>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</si>
  <si>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</si>
  <si>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</si>
  <si>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</si>
  <si>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</si>
  <si>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</si>
  <si>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</si>
  <si>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</si>
  <si>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</si>
  <si>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</si>
  <si>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</si>
  <si>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</si>
  <si>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</si>
  <si>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</si>
  <si>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</si>
  <si>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</si>
  <si>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</si>
  <si>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</si>
  <si>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</si>
  <si>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</si>
  <si>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</si>
  <si>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</si>
  <si>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</si>
  <si>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</si>
  <si>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</si>
  <si>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</si>
  <si>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</si>
  <si>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</si>
  <si>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</si>
  <si>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</si>
  <si>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</si>
  <si>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</si>
  <si>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</si>
  <si>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</si>
  <si>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</si>
  <si>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</si>
  <si>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</si>
  <si>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</si>
  <si>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</si>
  <si>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</si>
  <si>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</si>
  <si>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</si>
  <si>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</si>
  <si>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</si>
  <si>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</si>
  <si>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</si>
  <si>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</si>
  <si>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</si>
  <si>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</si>
  <si>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</si>
  <si>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</si>
  <si>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</si>
  <si>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</si>
  <si>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</si>
  <si>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</si>
  <si>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</si>
  <si>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</si>
  <si>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</si>
  <si>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</si>
  <si>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</si>
  <si>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</si>
  <si>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</si>
  <si>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</si>
  <si>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</si>
  <si>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</si>
  <si>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</si>
  <si>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</si>
  <si>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</si>
  <si>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</si>
  <si>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</si>
  <si>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</si>
  <si>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</si>
  <si>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</si>
  <si>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</si>
  <si>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</si>
  <si>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</si>
  <si>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</si>
  <si>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</si>
  <si>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</si>
  <si>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</si>
  <si>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</si>
  <si>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</si>
  <si>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</si>
  <si>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</si>
  <si>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</si>
  <si>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</si>
  <si>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</si>
  <si>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</si>
  <si>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</si>
  <si>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</si>
  <si>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</si>
  <si>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</si>
  <si>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</si>
  <si>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</si>
  <si>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</si>
  <si>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</si>
  <si>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</si>
  <si>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</si>
  <si>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</si>
  <si>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</si>
  <si>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</si>
  <si>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</si>
  <si>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</si>
  <si>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</si>
  <si>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</si>
  <si>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</si>
  <si>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</si>
  <si>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</si>
  <si>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</si>
  <si>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</si>
  <si>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</si>
  <si>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</si>
  <si>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</si>
  <si>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</si>
  <si>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</si>
  <si>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</si>
  <si>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</si>
  <si>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</si>
  <si>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</si>
  <si>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</si>
  <si>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</si>
  <si>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</si>
  <si>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</si>
  <si>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</si>
  <si>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</si>
  <si>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</si>
  <si>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</si>
  <si>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</si>
  <si>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</si>
  <si>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</si>
  <si>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</si>
  <si>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</si>
  <si>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</si>
  <si>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</si>
  <si>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</si>
  <si>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</si>
  <si>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</si>
  <si>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</si>
  <si>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</si>
  <si>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</si>
  <si>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</si>
  <si>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</si>
  <si>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</si>
  <si>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</si>
  <si>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</si>
  <si>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</si>
  <si>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</si>
  <si>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</si>
  <si>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</si>
  <si>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</si>
  <si>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</si>
  <si>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</si>
  <si>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</si>
  <si>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</si>
  <si>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</si>
  <si>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</si>
  <si>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</si>
  <si>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</si>
  <si>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</si>
  <si>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</si>
  <si>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</si>
  <si>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</si>
  <si>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</si>
  <si>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</si>
  <si>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</si>
  <si>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</si>
  <si>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</si>
  <si>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</si>
  <si>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</si>
  <si>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</si>
  <si>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</si>
  <si>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</si>
  <si>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</si>
  <si>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</si>
  <si>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</si>
  <si>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</si>
  <si>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</si>
  <si>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</si>
  <si>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</si>
  <si>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</si>
  <si>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</si>
  <si>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</si>
  <si>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</si>
  <si>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</si>
  <si>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</si>
  <si>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</si>
  <si>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</si>
  <si>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</si>
  <si>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</si>
  <si>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</si>
  <si>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</si>
  <si>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</si>
  <si>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</si>
  <si>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</si>
  <si>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</si>
  <si>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</si>
  <si>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</si>
  <si>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</si>
  <si>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</si>
  <si>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</si>
  <si>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</si>
  <si>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</si>
  <si>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</si>
  <si>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</si>
  <si>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</si>
  <si>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</si>
  <si>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</si>
  <si>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</si>
  <si>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</si>
  <si>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</si>
  <si>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</si>
  <si>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</si>
  <si>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</si>
  <si>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</si>
  <si>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</si>
  <si>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</si>
  <si>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</si>
  <si>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</si>
  <si>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</si>
  <si>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</si>
  <si>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</si>
  <si>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</si>
  <si>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</si>
  <si>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</si>
  <si>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</si>
  <si>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</si>
  <si>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</si>
  <si>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</si>
  <si>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</si>
  <si>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</si>
  <si>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</si>
  <si>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</si>
  <si>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</si>
  <si>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</si>
  <si>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</si>
  <si>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</si>
  <si>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</si>
  <si>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</si>
  <si>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</si>
  <si>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</si>
  <si>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</si>
  <si>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</si>
  <si>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</si>
  <si>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</si>
  <si>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</si>
  <si>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</si>
  <si>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</si>
  <si>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</si>
  <si>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</si>
  <si>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</si>
  <si>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</si>
  <si>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</si>
  <si>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</si>
  <si>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</si>
  <si>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</si>
  <si>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</si>
  <si>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</si>
  <si>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</si>
  <si>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</si>
  <si>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</si>
  <si>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</si>
  <si>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</si>
  <si>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</si>
  <si>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</si>
  <si>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</si>
  <si>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</si>
  <si>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</si>
  <si>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</si>
  <si>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</si>
  <si>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</si>
  <si>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</si>
  <si>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</si>
  <si>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</si>
  <si>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</si>
  <si>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</si>
  <si>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</si>
  <si>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</si>
  <si>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</si>
  <si>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</si>
  <si>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</si>
  <si>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</si>
  <si>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</si>
  <si>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</si>
  <si>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</si>
  <si>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</si>
  <si>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</si>
  <si>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</si>
  <si>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</si>
  <si>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</si>
  <si>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</si>
  <si>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</si>
  <si>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</si>
  <si>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</si>
  <si>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</si>
  <si>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</si>
  <si>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</si>
  <si>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</si>
  <si>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</si>
  <si>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</si>
  <si>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</si>
  <si>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</si>
  <si>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</si>
  <si>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</si>
  <si>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</si>
  <si>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</si>
  <si>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</si>
  <si>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</si>
  <si>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</si>
  <si>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</si>
  <si>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</si>
  <si>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</si>
  <si>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</si>
  <si>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</si>
  <si>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</si>
  <si>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</si>
  <si>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</si>
  <si>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</si>
  <si>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</si>
  <si>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</si>
  <si>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</si>
  <si>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</si>
  <si>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</si>
  <si>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</si>
  <si>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</si>
  <si>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</si>
  <si>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</si>
  <si>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</si>
  <si>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</si>
  <si>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</si>
  <si>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</si>
  <si>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</si>
  <si>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</si>
  <si>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</si>
  <si>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</si>
  <si>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</si>
  <si>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</si>
  <si>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</si>
  <si>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</si>
  <si>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</si>
  <si>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</si>
  <si>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</si>
  <si>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</si>
  <si>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</si>
  <si>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</si>
  <si>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</si>
  <si>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</si>
  <si>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</si>
  <si>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</si>
  <si>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</si>
  <si>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</si>
  <si>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</si>
  <si>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</si>
  <si>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</si>
  <si>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</si>
  <si>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</si>
  <si>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</si>
  <si>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</si>
  <si>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</si>
  <si>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</si>
  <si>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</si>
  <si>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</si>
  <si>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</si>
  <si>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</si>
  <si>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</si>
  <si>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</si>
  <si>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</si>
  <si>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</si>
  <si>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</si>
  <si>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</si>
  <si>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</si>
  <si>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</si>
  <si>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</si>
  <si>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</si>
  <si>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</si>
  <si>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</si>
  <si>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</si>
  <si>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</si>
  <si>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</si>
  <si>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</si>
  <si>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</si>
  <si>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</si>
  <si>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</si>
  <si>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</si>
  <si>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</si>
  <si>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</si>
  <si>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</si>
  <si>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</si>
  <si>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</si>
  <si>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</si>
  <si>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</si>
  <si>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</si>
  <si>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</si>
  <si>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</si>
  <si>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</si>
  <si>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</si>
  <si>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</si>
  <si>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</si>
  <si>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</si>
  <si>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</si>
  <si>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</si>
  <si>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</si>
  <si>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</si>
  <si>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</si>
  <si>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</si>
  <si>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</si>
  <si>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</si>
  <si>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</si>
  <si>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</si>
  <si>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</si>
  <si>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</si>
  <si>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</si>
  <si>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</si>
  <si>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</si>
  <si>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</si>
  <si>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</si>
  <si>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</si>
  <si>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</si>
  <si>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</si>
  <si>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</si>
  <si>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</si>
  <si>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</si>
  <si>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</si>
  <si>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</si>
  <si>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</si>
  <si>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</si>
  <si>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</si>
  <si>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</si>
  <si>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</si>
  <si>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</si>
  <si>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</si>
  <si>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</si>
  <si>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</si>
  <si>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</si>
  <si>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</si>
  <si>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</si>
  <si>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</si>
  <si>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</si>
  <si>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</si>
  <si>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</si>
  <si>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</si>
  <si>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</si>
  <si>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</si>
  <si>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</si>
  <si>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</si>
  <si>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</si>
  <si>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</si>
  <si>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</si>
  <si>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</si>
  <si>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</si>
  <si>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</si>
  <si>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</si>
  <si>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</si>
  <si>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</si>
  <si>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</si>
  <si>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</si>
  <si>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</si>
  <si>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</si>
  <si>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</si>
  <si>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</si>
  <si>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</si>
  <si>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</si>
  <si>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</si>
  <si>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</si>
  <si>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</si>
  <si>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</si>
  <si>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</si>
  <si>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</si>
  <si>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</si>
  <si>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</si>
  <si>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</si>
  <si>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</si>
  <si>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</si>
  <si>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</si>
  <si>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</si>
  <si>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</si>
  <si>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</si>
  <si>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</si>
  <si>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</si>
  <si>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</si>
  <si>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</si>
  <si>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</si>
  <si>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</si>
  <si>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</si>
  <si>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</si>
  <si>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</si>
  <si>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</si>
  <si>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</si>
  <si>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</si>
  <si>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</si>
  <si>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</si>
  <si>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</si>
  <si>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</si>
  <si>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</si>
  <si>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</si>
  <si>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</si>
  <si>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</si>
  <si>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</si>
  <si>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</si>
  <si>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</si>
  <si>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</si>
  <si>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</si>
  <si>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</si>
  <si>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</si>
  <si>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</si>
  <si>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</si>
  <si>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</si>
  <si>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</si>
  <si>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</si>
  <si>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</si>
  <si>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</si>
  <si>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</si>
  <si>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</si>
  <si>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</si>
  <si>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</si>
  <si>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</si>
  <si>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</si>
  <si>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</si>
  <si>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</si>
  <si>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</si>
  <si>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</si>
  <si>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</si>
  <si>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</si>
  <si>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</si>
  <si>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</si>
  <si>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</si>
  <si>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</si>
  <si>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</si>
  <si>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</si>
  <si>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</si>
  <si>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</si>
  <si>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</si>
  <si>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</si>
  <si>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</si>
  <si>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</si>
  <si>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</si>
  <si>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</si>
  <si>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</si>
  <si>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</si>
  <si>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</si>
  <si>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</si>
  <si>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</si>
  <si>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</si>
  <si>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</si>
  <si>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</si>
  <si>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</si>
  <si>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</si>
  <si>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</si>
  <si>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</si>
  <si>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</si>
  <si>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</si>
  <si>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</si>
  <si>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</si>
  <si>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</si>
  <si>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</si>
  <si>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</si>
  <si>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</si>
  <si>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</si>
  <si>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</si>
  <si>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</si>
  <si>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</si>
  <si>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</si>
  <si>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</si>
  <si>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</si>
  <si>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</si>
  <si>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</si>
  <si>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</si>
  <si>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</si>
  <si>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</si>
  <si>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</si>
  <si>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</si>
  <si>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</si>
  <si>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</si>
  <si>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</si>
  <si>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</si>
  <si>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</si>
  <si>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</si>
  <si>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</si>
  <si>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</si>
  <si>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</si>
  <si>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</si>
  <si>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</si>
  <si>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</si>
  <si>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</si>
  <si>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</si>
  <si>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</si>
  <si>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</si>
  <si>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</si>
  <si>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</si>
  <si>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</si>
  <si>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</si>
  <si>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</si>
  <si>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</si>
  <si>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</si>
  <si>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</si>
  <si>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</si>
  <si>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</si>
  <si>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</si>
  <si>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</si>
  <si>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</si>
  <si>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</si>
  <si>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</si>
  <si>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</si>
  <si>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</si>
  <si>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</si>
  <si>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</si>
  <si>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</si>
  <si>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</si>
  <si>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</si>
  <si>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</si>
  <si>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</si>
  <si>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</si>
  <si>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</si>
  <si>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</si>
  <si>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</si>
  <si>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</si>
  <si>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</si>
  <si>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</si>
  <si>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</si>
  <si>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</si>
  <si>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</si>
  <si>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</si>
  <si>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</si>
  <si>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</si>
  <si>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</si>
  <si>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</si>
  <si>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</si>
  <si>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</si>
  <si>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</si>
  <si>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</si>
  <si>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</si>
  <si>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</si>
  <si>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</si>
  <si>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</si>
  <si>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</si>
  <si>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</si>
  <si>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</si>
  <si>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</si>
  <si>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</si>
  <si>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</si>
  <si>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</si>
  <si>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</si>
  <si>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</si>
  <si>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</si>
  <si>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</si>
  <si>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</si>
  <si>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</si>
  <si>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</si>
  <si>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</si>
  <si>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</si>
  <si>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</si>
  <si>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</si>
  <si>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</si>
  <si>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</si>
  <si>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</si>
  <si>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</si>
  <si>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</si>
  <si>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</si>
  <si>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</si>
  <si>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</si>
  <si>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</si>
  <si>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</si>
  <si>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</si>
  <si>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</si>
  <si>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</si>
  <si>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</si>
  <si>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</si>
  <si>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</si>
  <si>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</si>
  <si>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</si>
  <si>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</si>
  <si>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</si>
  <si>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</si>
  <si>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</si>
  <si>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</si>
  <si>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</si>
  <si>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</si>
  <si>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</si>
  <si>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</si>
  <si>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</si>
  <si>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</si>
  <si>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</si>
  <si>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</si>
  <si>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</si>
  <si>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</si>
  <si>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</si>
  <si>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</si>
  <si>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</si>
  <si>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</si>
  <si>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</si>
  <si>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</si>
  <si>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</si>
  <si>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</si>
  <si>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</si>
  <si>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</si>
  <si>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</si>
  <si>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</si>
  <si>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</si>
  <si>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</si>
  <si>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</si>
  <si>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</si>
  <si>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</si>
  <si>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</si>
  <si>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</si>
  <si>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</si>
  <si>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</si>
  <si>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</si>
  <si>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</si>
  <si>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</si>
  <si>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</si>
  <si>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</si>
  <si>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</si>
  <si>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</si>
  <si>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</si>
  <si>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</si>
  <si>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</si>
  <si>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</si>
  <si>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</si>
  <si>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</si>
  <si>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</si>
  <si>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</si>
  <si>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</si>
  <si>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</si>
  <si>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</si>
  <si>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</si>
  <si>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</si>
  <si>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</si>
  <si>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</si>
  <si>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</si>
  <si>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</si>
  <si>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</si>
  <si>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</si>
  <si>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</si>
  <si>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</si>
  <si>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</si>
  <si>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</si>
  <si>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</si>
  <si>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</si>
  <si>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</si>
  <si>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</si>
  <si>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</si>
  <si>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</si>
  <si>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</si>
  <si>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</si>
  <si>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</si>
  <si>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</si>
  <si>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</si>
  <si>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</si>
  <si>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</si>
  <si>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</si>
  <si>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</si>
  <si>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</si>
  <si>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</si>
  <si>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</si>
  <si>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</si>
  <si>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</si>
  <si>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</si>
  <si>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</si>
  <si>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</si>
  <si>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</si>
  <si>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</si>
  <si>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</si>
  <si>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</si>
  <si>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</si>
  <si>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</si>
  <si>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</si>
  <si>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</si>
  <si>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</si>
  <si>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</si>
  <si>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</si>
  <si>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</si>
  <si>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</si>
  <si>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</si>
  <si>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</si>
  <si>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</si>
  <si>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</si>
  <si>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</si>
  <si>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</si>
  <si>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</si>
  <si>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</si>
  <si>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</si>
  <si>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</si>
  <si>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</si>
  <si>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</si>
  <si>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</si>
  <si>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</si>
  <si>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</si>
  <si>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</si>
  <si>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</si>
  <si>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</si>
  <si>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</si>
  <si>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</si>
  <si>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</si>
  <si>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</si>
  <si>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</si>
  <si>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</si>
  <si>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</si>
  <si>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</si>
  <si>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</si>
  <si>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</si>
  <si>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</si>
  <si>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</si>
  <si>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</si>
  <si>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</si>
  <si>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</si>
  <si>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</si>
  <si>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</si>
  <si>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</si>
  <si>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</si>
  <si>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</si>
  <si>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</si>
  <si>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</si>
  <si>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</si>
  <si>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</si>
  <si>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</si>
  <si>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</si>
  <si>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</si>
  <si>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</si>
  <si>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</si>
  <si>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</si>
  <si>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</si>
  <si>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</si>
  <si>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</si>
  <si>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</si>
  <si>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</si>
  <si>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</si>
  <si>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</si>
  <si>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</si>
  <si>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</si>
  <si>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</si>
  <si>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</si>
  <si>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</si>
  <si>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</si>
  <si>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</si>
  <si>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</si>
  <si>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</si>
  <si>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</si>
  <si>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</si>
  <si>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</si>
  <si>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</si>
  <si>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</si>
  <si>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</si>
  <si>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</si>
  <si>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</si>
  <si>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</si>
  <si>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</si>
  <si>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</si>
  <si>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</si>
  <si>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</si>
  <si>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</si>
  <si>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</si>
  <si>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</si>
  <si>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</si>
  <si>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</si>
  <si>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</si>
  <si>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</si>
  <si>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</si>
  <si>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</si>
  <si>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</si>
  <si>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</si>
  <si>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</si>
  <si>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</si>
  <si>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</si>
  <si>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</si>
  <si>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</si>
  <si>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</si>
  <si>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</si>
  <si>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</si>
  <si>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</si>
  <si>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</si>
  <si>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</si>
  <si>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</si>
  <si>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</si>
  <si>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</si>
  <si>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</si>
  <si>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</si>
  <si>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</si>
  <si>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</si>
  <si>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</si>
  <si>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</si>
  <si>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</si>
  <si>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</si>
  <si>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</si>
  <si>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</si>
  <si>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</si>
  <si>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</si>
  <si>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</si>
  <si>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</si>
  <si>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</si>
  <si>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</si>
  <si>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</si>
  <si>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</si>
  <si>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</si>
  <si>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</si>
  <si>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</si>
  <si>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</si>
  <si>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</si>
  <si>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</si>
  <si>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</si>
  <si>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</si>
  <si>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</si>
  <si>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</si>
  <si>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</si>
  <si>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</si>
  <si>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</si>
  <si>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</si>
  <si>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</si>
  <si>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</si>
  <si>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</si>
  <si>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</si>
  <si>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</si>
  <si>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</si>
  <si>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</si>
  <si>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</si>
  <si>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</si>
  <si>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</si>
  <si>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</si>
  <si>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</si>
  <si>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</si>
  <si>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</si>
  <si>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</si>
  <si>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</si>
  <si>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</si>
  <si>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</si>
  <si>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</si>
  <si>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</si>
  <si>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</si>
  <si>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</si>
  <si>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</si>
  <si>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</si>
  <si>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</si>
  <si>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</si>
  <si>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</si>
  <si>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</si>
  <si>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</si>
  <si>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</si>
  <si>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</si>
  <si>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</si>
  <si>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</si>
  <si>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</si>
  <si>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</si>
  <si>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</si>
  <si>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</si>
  <si>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</si>
  <si>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</si>
  <si>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</si>
  <si>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</si>
  <si>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</si>
  <si>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</si>
  <si>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</si>
  <si>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</si>
  <si>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</si>
  <si>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</si>
  <si>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</si>
  <si>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</si>
  <si>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</si>
  <si>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</si>
  <si>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</si>
  <si>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</si>
  <si>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</si>
  <si>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</si>
  <si>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</si>
  <si>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</si>
  <si>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</si>
  <si>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</si>
  <si>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</si>
  <si>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</si>
  <si>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</si>
  <si>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</si>
  <si>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</si>
  <si>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</si>
  <si>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</si>
  <si>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</si>
  <si>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</si>
  <si>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</si>
  <si>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</si>
  <si>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</si>
  <si>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</si>
  <si>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</si>
  <si>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</si>
  <si>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</si>
  <si>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</si>
  <si>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</si>
  <si>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</si>
  <si>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</si>
  <si>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</si>
  <si>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</si>
  <si>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</si>
  <si>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</si>
  <si>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</si>
  <si>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</si>
  <si>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</si>
  <si>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</si>
  <si>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</si>
  <si>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</si>
  <si>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</si>
  <si>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</si>
  <si>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</si>
  <si>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</si>
  <si>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</si>
  <si>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</si>
  <si>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</si>
  <si>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</si>
  <si>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</si>
  <si>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</si>
  <si>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</si>
  <si>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</si>
  <si>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</si>
  <si>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</si>
  <si>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</si>
  <si>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</si>
  <si>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</si>
  <si>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</si>
  <si>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</si>
  <si>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</si>
  <si>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</si>
  <si>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</si>
  <si>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</si>
  <si>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</si>
  <si>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</si>
  <si>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</si>
  <si>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</si>
  <si>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</si>
  <si>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</si>
  <si>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</si>
  <si>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</si>
  <si>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</si>
  <si>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</si>
  <si>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</si>
  <si>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</si>
  <si>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</si>
  <si>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</si>
  <si>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</si>
  <si>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</si>
  <si>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</si>
  <si>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</si>
  <si>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</si>
  <si>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</si>
  <si>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</si>
  <si>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</si>
  <si>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</si>
  <si>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</si>
  <si>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</si>
  <si>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</si>
  <si>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</si>
  <si>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</si>
  <si>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</si>
  <si>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</si>
  <si>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</si>
  <si>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</si>
  <si>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</si>
  <si>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</si>
  <si>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</si>
  <si>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</si>
  <si>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</si>
  <si>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</si>
  <si>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</si>
  <si>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</si>
  <si>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</si>
  <si>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</si>
  <si>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</si>
  <si>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</si>
  <si>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</si>
  <si>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</si>
  <si>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</si>
  <si>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</si>
  <si>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</si>
  <si>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</si>
  <si>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</si>
  <si>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</si>
  <si>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</si>
  <si>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</si>
  <si>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</si>
  <si>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</si>
  <si>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</si>
  <si>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</si>
  <si>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</si>
  <si>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</si>
  <si>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</si>
  <si>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</si>
  <si>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</si>
  <si>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</si>
  <si>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</si>
  <si>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</si>
  <si>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</si>
  <si>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</si>
  <si>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</si>
  <si>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</si>
  <si>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</si>
  <si>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</si>
  <si>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</si>
  <si>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</si>
  <si>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</si>
  <si>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</si>
  <si>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</si>
  <si>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</si>
  <si>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</si>
  <si>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</si>
  <si>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</si>
  <si>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</si>
  <si>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</si>
  <si>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</si>
  <si>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</si>
  <si>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</si>
  <si>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</si>
  <si>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</si>
  <si>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</si>
  <si>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</si>
  <si>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</si>
  <si>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</si>
  <si>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</si>
  <si>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</si>
  <si>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</si>
  <si>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</si>
  <si>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</si>
  <si>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</si>
  <si>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</si>
  <si>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</si>
  <si>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</si>
  <si>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</si>
  <si>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</si>
  <si>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</si>
  <si>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</si>
  <si>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</si>
  <si>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</si>
  <si>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</si>
  <si>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</si>
  <si>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</si>
  <si>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</si>
  <si>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</si>
  <si>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</si>
  <si>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</si>
  <si>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</si>
  <si>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</si>
  <si>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</si>
  <si>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</si>
  <si>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</si>
  <si>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</si>
  <si>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</si>
  <si>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</si>
  <si>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</si>
  <si>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</si>
  <si>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</si>
  <si>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</si>
  <si>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</si>
  <si>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</si>
  <si>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</si>
  <si>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</si>
  <si>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</si>
  <si>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</si>
  <si>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</si>
  <si>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</si>
  <si>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</si>
  <si>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</si>
  <si>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</si>
  <si>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</si>
  <si>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</si>
  <si>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</si>
  <si>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</si>
  <si>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</si>
  <si>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</si>
  <si>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</si>
  <si>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</si>
  <si>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</si>
  <si>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</si>
  <si>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</si>
  <si>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</si>
  <si>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</si>
  <si>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</si>
  <si>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</si>
  <si>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</si>
  <si>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</si>
  <si>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</si>
  <si>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</si>
  <si>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</si>
  <si>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</si>
  <si>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</si>
  <si>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</si>
  <si>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</si>
  <si>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</si>
  <si>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</si>
  <si>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</si>
  <si>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</si>
  <si>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</si>
  <si>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</si>
  <si>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</si>
  <si>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</si>
  <si>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</si>
  <si>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</si>
  <si>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</si>
  <si>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</si>
  <si>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</si>
  <si>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</si>
  <si>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</si>
  <si>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</si>
  <si>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</si>
  <si>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</si>
  <si>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</si>
  <si>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</si>
  <si>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</si>
  <si>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</si>
  <si>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</si>
  <si>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</si>
  <si>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</si>
  <si>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</si>
  <si>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</si>
  <si>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</si>
  <si>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</si>
  <si>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</si>
  <si>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</si>
  <si>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</si>
  <si>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</si>
  <si>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</si>
  <si>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</si>
  <si>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</si>
  <si>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</si>
  <si>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</si>
  <si>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</si>
  <si>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</si>
  <si>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</si>
  <si>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</si>
  <si>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</si>
  <si>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</si>
  <si>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</si>
  <si>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</si>
  <si>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</si>
  <si>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</si>
  <si>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</si>
  <si>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</si>
  <si>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</si>
  <si>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</si>
  <si>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</si>
  <si>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</si>
  <si>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</si>
  <si>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</si>
  <si>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</si>
  <si>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</si>
  <si>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</si>
  <si>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</si>
  <si>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</si>
  <si>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</si>
  <si>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</si>
  <si>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</si>
  <si>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</si>
  <si>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</si>
  <si>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</si>
  <si>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</si>
  <si>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</si>
  <si>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</si>
  <si>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</si>
  <si>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</si>
  <si>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</si>
  <si>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</si>
  <si>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</si>
  <si>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</si>
  <si>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</si>
  <si>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</si>
  <si>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</si>
  <si>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</si>
  <si>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</si>
  <si>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</si>
  <si>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</si>
  <si>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</si>
  <si>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</si>
  <si>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</si>
  <si>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</si>
  <si>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</si>
  <si>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</si>
  <si>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</si>
  <si>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</si>
  <si>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</si>
  <si>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</si>
  <si>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</si>
  <si>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</si>
  <si>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</si>
  <si>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</si>
  <si>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</si>
  <si>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</si>
  <si>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</si>
  <si>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</si>
  <si>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</si>
  <si>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</si>
  <si>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</si>
  <si>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</si>
  <si>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</si>
  <si>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</si>
  <si>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</si>
  <si>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</si>
  <si>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</si>
  <si>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</si>
  <si>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</si>
  <si>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</si>
  <si>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</si>
  <si>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</si>
  <si>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</si>
  <si>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</si>
  <si>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</si>
  <si>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</si>
  <si>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</si>
  <si>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</si>
  <si>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</si>
  <si>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</si>
  <si>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</si>
  <si>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</si>
  <si>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</si>
  <si>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</si>
  <si>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</si>
  <si>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</si>
  <si>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</si>
  <si>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</si>
  <si>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</si>
  <si>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</si>
  <si>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</si>
  <si>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</si>
  <si>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</si>
  <si>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</si>
  <si>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</si>
  <si>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</si>
  <si>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</si>
  <si>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</si>
  <si>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</si>
  <si>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</si>
  <si>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</si>
  <si>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</si>
  <si>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</si>
  <si>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</si>
  <si>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</si>
  <si>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</si>
  <si>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</si>
  <si>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</si>
  <si>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</si>
  <si>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</si>
  <si>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</si>
  <si>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</si>
  <si>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</si>
  <si>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</si>
  <si>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</si>
  <si>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</si>
  <si>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</si>
  <si>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</si>
  <si>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</si>
  <si>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</si>
  <si>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</si>
  <si>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</si>
  <si>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</si>
  <si>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</si>
  <si>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</si>
  <si>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</si>
  <si>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</si>
  <si>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</si>
  <si>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</si>
  <si>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</si>
  <si>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</si>
  <si>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</si>
  <si>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</si>
  <si>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</si>
  <si>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</si>
  <si>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</si>
  <si>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</si>
  <si>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</si>
  <si>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</si>
  <si>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</si>
  <si>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</si>
  <si>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</si>
  <si>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</si>
  <si>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</si>
  <si>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</si>
  <si>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</si>
  <si>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</si>
  <si>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</si>
  <si>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</si>
  <si>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</si>
  <si>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</si>
  <si>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</si>
  <si>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</si>
  <si>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</si>
  <si>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</si>
  <si>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</si>
  <si>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</si>
  <si>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</si>
  <si>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</si>
  <si>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</si>
  <si>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</si>
  <si>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</si>
  <si>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</si>
  <si>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</si>
  <si>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</si>
  <si>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</si>
  <si>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</si>
  <si>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</si>
  <si>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</si>
  <si>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</si>
  <si>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</si>
  <si>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</si>
  <si>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</si>
  <si>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</si>
  <si>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</si>
  <si>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</si>
  <si>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</si>
  <si>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</si>
  <si>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</si>
  <si>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</si>
  <si>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</si>
  <si>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</si>
  <si>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</si>
  <si>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</si>
  <si>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</si>
  <si>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</si>
  <si>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</si>
  <si>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</si>
  <si>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</si>
  <si>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</si>
  <si>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</si>
  <si>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</si>
  <si>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</si>
  <si>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</si>
  <si>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</si>
  <si>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</si>
  <si>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</si>
  <si>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</si>
  <si>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</si>
  <si>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</si>
  <si>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</si>
  <si>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</si>
  <si>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</si>
  <si>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</si>
  <si>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</si>
  <si>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</si>
  <si>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</si>
  <si>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</si>
  <si>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</si>
  <si>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</si>
  <si>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</si>
  <si>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</si>
  <si>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</si>
  <si>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</si>
  <si>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</si>
  <si>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</si>
  <si>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</si>
  <si>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</si>
  <si>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</si>
  <si>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</si>
  <si>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</si>
  <si>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</si>
  <si>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</si>
  <si>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</si>
  <si>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</si>
  <si>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</si>
  <si>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</si>
  <si>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</si>
  <si>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</si>
  <si>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</si>
  <si>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</si>
  <si>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</si>
  <si>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</si>
  <si>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</si>
  <si>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</si>
  <si>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</si>
  <si>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</si>
  <si>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</si>
  <si>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</si>
  <si>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</si>
  <si>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</si>
  <si>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</si>
  <si>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</si>
  <si>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</si>
  <si>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</si>
  <si>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</si>
  <si>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</si>
  <si>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</si>
  <si>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</si>
  <si>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</si>
  <si>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</si>
  <si>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</si>
  <si>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</si>
  <si>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</si>
  <si>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</si>
  <si>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</si>
  <si>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</si>
  <si>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</si>
  <si>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</si>
  <si>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</si>
  <si>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</si>
  <si>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</si>
  <si>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</si>
  <si>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</si>
  <si>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</si>
  <si>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</si>
  <si>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</si>
  <si>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</si>
  <si>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</si>
  <si>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</si>
  <si>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</si>
  <si>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</si>
  <si>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</si>
  <si>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</si>
  <si>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</si>
  <si>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</si>
  <si>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</si>
  <si>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</si>
  <si>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</si>
  <si>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</si>
  <si>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</si>
  <si>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</si>
  <si>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</si>
  <si>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</si>
  <si>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</si>
  <si>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</si>
  <si>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</si>
  <si>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</si>
  <si>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</si>
  <si>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</si>
  <si>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</si>
  <si>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</si>
  <si>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</si>
  <si>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</si>
  <si>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</si>
  <si>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</si>
  <si>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</si>
  <si>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</si>
  <si>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</si>
  <si>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</si>
  <si>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</si>
  <si>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</si>
  <si>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</si>
  <si>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</si>
  <si>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</si>
  <si>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</si>
  <si>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</si>
  <si>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</si>
  <si>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</si>
  <si>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</si>
  <si>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</si>
  <si>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</si>
  <si>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</si>
  <si>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</si>
  <si>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</si>
  <si>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</si>
  <si>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</si>
  <si>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</si>
  <si>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</si>
  <si>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</si>
  <si>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</si>
  <si>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</si>
  <si>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</si>
  <si>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</si>
  <si>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</si>
  <si>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</si>
  <si>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</si>
  <si>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</si>
  <si>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</si>
  <si>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</si>
  <si>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</si>
  <si>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</si>
  <si>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</si>
  <si>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</si>
  <si>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</si>
  <si>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</si>
  <si>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</si>
  <si>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</si>
  <si>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</si>
  <si>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</si>
  <si>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</si>
  <si>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</si>
  <si>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</si>
  <si>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</si>
  <si>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</si>
  <si>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</si>
  <si>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</si>
  <si>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</si>
  <si>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</si>
  <si>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</si>
  <si>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</si>
  <si>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</si>
  <si>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</si>
  <si>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</si>
  <si>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</si>
  <si>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</si>
  <si>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</si>
  <si>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</si>
  <si>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</si>
  <si>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</si>
  <si>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</si>
  <si>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</si>
  <si>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</si>
  <si>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</si>
  <si>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</si>
  <si>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</si>
  <si>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</si>
  <si>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</si>
  <si>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</si>
  <si>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</si>
  <si>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</si>
  <si>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</si>
  <si>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</si>
  <si>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</si>
  <si>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</si>
  <si>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</si>
  <si>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</si>
  <si>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</si>
  <si>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</si>
  <si>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</si>
  <si>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</si>
  <si>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</si>
  <si>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</si>
  <si>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</si>
  <si>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</si>
  <si>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</si>
  <si>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</si>
  <si>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</si>
  <si>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</si>
  <si>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</si>
  <si>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</si>
  <si>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</si>
  <si>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</si>
  <si>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</si>
  <si>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</si>
  <si>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</si>
  <si>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</si>
  <si>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</si>
  <si>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</si>
  <si>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</si>
  <si>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</si>
  <si>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</si>
  <si>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</si>
  <si>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</si>
  <si>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</si>
  <si>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</si>
  <si>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</si>
  <si>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</si>
  <si>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</si>
  <si>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</si>
  <si>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</si>
  <si>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</si>
  <si>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</si>
  <si>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</si>
  <si>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</si>
  <si>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</si>
  <si>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</si>
  <si>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</si>
  <si>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</si>
  <si>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</si>
  <si>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</si>
  <si>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</si>
  <si>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</si>
  <si>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</si>
  <si>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</si>
  <si>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</si>
  <si>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</si>
  <si>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</si>
  <si>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</si>
  <si>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</si>
  <si>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</si>
  <si>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</si>
  <si>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</si>
  <si>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</si>
  <si>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</si>
  <si>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</si>
  <si>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</si>
  <si>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</si>
  <si>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</si>
  <si>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</si>
  <si>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</si>
  <si>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</si>
  <si>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</si>
  <si>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</si>
  <si>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</si>
  <si>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</si>
  <si>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</si>
  <si>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</si>
  <si>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</si>
  <si>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</si>
  <si>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</si>
  <si>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</si>
  <si>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</si>
  <si>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</si>
  <si>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</si>
  <si>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</si>
  <si>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</si>
  <si>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</si>
  <si>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</si>
  <si>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</si>
  <si>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</si>
  <si>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</si>
  <si>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</si>
  <si>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</si>
  <si>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</si>
  <si>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</si>
  <si>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</si>
  <si>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</si>
  <si>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</si>
  <si>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</si>
  <si>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</si>
  <si>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</si>
  <si>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</si>
  <si>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</si>
  <si>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</si>
  <si>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</si>
  <si>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</si>
  <si>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</si>
  <si>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</si>
  <si>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</si>
  <si>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</si>
  <si>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</si>
  <si>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</si>
  <si>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</si>
  <si>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</si>
  <si>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</si>
  <si>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</si>
  <si>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</si>
  <si>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</si>
  <si>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</si>
  <si>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</si>
  <si>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</si>
  <si>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</si>
  <si>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</si>
  <si>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</si>
  <si>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</si>
  <si>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</si>
  <si>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</si>
  <si>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</si>
  <si>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</si>
  <si>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</si>
  <si>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</si>
  <si>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</si>
  <si>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</si>
  <si>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</si>
  <si>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</si>
  <si>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</si>
  <si>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</si>
  <si>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</si>
  <si>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</si>
  <si>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</si>
  <si>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</si>
  <si>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</si>
  <si>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</si>
  <si>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</si>
  <si>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</si>
  <si>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</si>
  <si>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</si>
  <si>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</si>
  <si>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</si>
  <si>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</si>
  <si>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</si>
  <si>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</si>
  <si>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</si>
  <si>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</si>
  <si>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</si>
  <si>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</si>
  <si>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</si>
  <si>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</si>
  <si>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</si>
  <si>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</si>
  <si>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</si>
  <si>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</si>
  <si>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</si>
  <si>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</si>
  <si>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</si>
  <si>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</si>
  <si>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</si>
  <si>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</si>
  <si>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</si>
  <si>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</si>
  <si>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</si>
  <si>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</si>
  <si>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</si>
  <si>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</si>
  <si>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</si>
  <si>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</si>
  <si>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</si>
  <si>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</si>
  <si>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</si>
  <si>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</si>
  <si>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</si>
  <si>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</si>
  <si>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</si>
  <si>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</si>
  <si>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</si>
  <si>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</si>
  <si>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</si>
  <si>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</si>
  <si>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</si>
  <si>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</si>
  <si>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</si>
  <si>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</si>
  <si>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</si>
  <si>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</si>
  <si>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</si>
  <si>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</si>
  <si>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</si>
  <si>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</si>
  <si>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</si>
  <si>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</si>
  <si>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</si>
  <si>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</si>
  <si>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</si>
  <si>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</si>
  <si>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</si>
  <si>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</si>
  <si>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</si>
  <si>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</si>
  <si>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</si>
  <si>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</si>
  <si>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</si>
  <si>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</si>
  <si>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</si>
  <si>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</si>
  <si>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</si>
  <si>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</si>
  <si>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</si>
  <si>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</si>
  <si>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</si>
  <si>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</si>
  <si>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</si>
  <si>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</si>
  <si>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</si>
  <si>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</si>
  <si>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</si>
  <si>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</si>
  <si>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</si>
  <si>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</si>
  <si>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</si>
  <si>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</si>
  <si>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</si>
  <si>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</si>
  <si>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</si>
  <si>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</si>
  <si>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</si>
  <si>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</si>
  <si>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</si>
  <si>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</si>
  <si>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</si>
  <si>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</si>
  <si>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</si>
  <si>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</si>
  <si>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</si>
  <si>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</si>
  <si>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</si>
  <si>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</si>
  <si>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</si>
  <si>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</si>
  <si>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</si>
  <si>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</si>
  <si>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</si>
  <si>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</si>
  <si>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</si>
  <si>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</si>
  <si>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</si>
  <si>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</si>
  <si>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</si>
  <si>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</si>
  <si>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</si>
  <si>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</si>
  <si>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</si>
  <si>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</si>
  <si>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</si>
  <si>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</si>
  <si>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</si>
  <si>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</si>
  <si>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</si>
  <si>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</si>
  <si>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</si>
  <si>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</si>
  <si>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</si>
  <si>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</si>
  <si>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</si>
  <si>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</si>
  <si>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</si>
  <si>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</si>
  <si>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</si>
  <si>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</si>
  <si>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</si>
  <si>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</si>
  <si>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</si>
  <si>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</si>
  <si>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</si>
  <si>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</si>
  <si>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</si>
  <si>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</si>
  <si>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</si>
  <si>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</si>
  <si>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</si>
  <si>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</si>
  <si>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</si>
  <si>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</si>
  <si>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</si>
  <si>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</si>
  <si>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</si>
  <si>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</si>
  <si>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</si>
  <si>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</si>
  <si>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</si>
  <si>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</si>
  <si>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</si>
  <si>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</si>
  <si>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</si>
  <si>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</si>
  <si>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</si>
  <si>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</si>
  <si>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</si>
  <si>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</si>
  <si>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</si>
  <si>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</si>
  <si>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</si>
  <si>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</si>
  <si>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</si>
  <si>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</si>
  <si>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</si>
  <si>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</si>
  <si>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</si>
  <si>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</si>
  <si>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</si>
  <si>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</si>
  <si>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</si>
  <si>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</si>
  <si>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</si>
  <si>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</si>
  <si>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</si>
  <si>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</si>
  <si>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</si>
  <si>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</si>
  <si>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</si>
  <si>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</si>
  <si>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</si>
  <si>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</si>
  <si>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</si>
  <si>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</si>
  <si>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</si>
  <si>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</si>
  <si>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</si>
  <si>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</si>
  <si>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</si>
  <si>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</si>
  <si>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</si>
  <si>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</si>
  <si>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</si>
  <si>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</si>
  <si>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</si>
  <si>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</si>
  <si>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</si>
  <si>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</si>
  <si>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</si>
  <si>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</si>
  <si>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</si>
  <si>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</si>
  <si>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</si>
  <si>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</si>
  <si>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</si>
  <si>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</si>
  <si>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</si>
  <si>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</si>
  <si>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</si>
  <si>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</si>
  <si>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</si>
  <si>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</si>
  <si>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</si>
  <si>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</si>
  <si>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</si>
  <si>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</si>
  <si>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</si>
  <si>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</si>
  <si>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</si>
  <si>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</si>
  <si>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</si>
  <si>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</si>
  <si>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</si>
  <si>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</si>
  <si>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</si>
  <si>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</si>
  <si>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</si>
  <si>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</si>
  <si>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</si>
  <si>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</si>
  <si>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</si>
  <si>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</si>
  <si>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</si>
  <si>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</si>
  <si>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</si>
  <si>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</si>
  <si>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</si>
  <si>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</si>
  <si>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</si>
  <si>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</si>
  <si>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</si>
  <si>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</si>
  <si>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</si>
  <si>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</si>
  <si>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</si>
  <si>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</si>
  <si>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</si>
  <si>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</si>
  <si>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</si>
  <si>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</si>
  <si>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</si>
  <si>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</si>
  <si>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</si>
  <si>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</si>
  <si>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</si>
  <si>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</si>
  <si>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</si>
  <si>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</si>
  <si>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</si>
  <si>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</si>
  <si>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</si>
  <si>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</si>
  <si>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</si>
  <si>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</si>
  <si>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</si>
  <si>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</si>
  <si>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</si>
  <si>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</si>
  <si>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</si>
  <si>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</si>
  <si>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</si>
  <si>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</si>
  <si>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</si>
  <si>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</si>
  <si>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</si>
  <si>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</si>
  <si>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</si>
  <si>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</si>
  <si>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</si>
  <si>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</si>
  <si>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</si>
  <si>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</si>
  <si>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</si>
  <si>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</si>
  <si>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</si>
  <si>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</si>
  <si>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</si>
  <si>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</si>
  <si>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</si>
  <si>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</si>
  <si>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</si>
  <si>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</si>
  <si>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</si>
  <si>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</si>
  <si>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</si>
  <si>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</si>
  <si>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</si>
  <si>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</si>
  <si>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</si>
  <si>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</si>
  <si>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</si>
  <si>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</si>
  <si>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</si>
  <si>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</si>
  <si>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</si>
  <si>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</si>
  <si>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</si>
  <si>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</si>
  <si>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</si>
  <si>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</si>
  <si>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</si>
  <si>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</si>
  <si>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</si>
  <si>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</si>
  <si>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</si>
  <si>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</si>
  <si>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</si>
  <si>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</si>
  <si>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</si>
  <si>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</si>
  <si>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</si>
  <si>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</si>
  <si>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</si>
  <si>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</si>
  <si>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</si>
  <si>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</si>
  <si>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</si>
  <si>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</si>
  <si>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</si>
  <si>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</si>
  <si>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</si>
  <si>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</si>
  <si>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</si>
  <si>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</si>
  <si>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</si>
  <si>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</si>
  <si>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</si>
  <si>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</si>
  <si>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</si>
  <si>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</si>
  <si>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</si>
  <si>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</si>
  <si>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</si>
  <si>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</si>
  <si>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</si>
  <si>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</si>
  <si>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</si>
  <si>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</si>
  <si>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</si>
  <si>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</si>
  <si>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</si>
  <si>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</si>
  <si>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</si>
  <si>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</si>
  <si>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</si>
  <si>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</si>
  <si>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</si>
  <si>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</si>
  <si>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</si>
  <si>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</si>
  <si>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</si>
  <si>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</si>
  <si>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</si>
  <si>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</si>
  <si>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</si>
  <si>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</si>
  <si>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</si>
  <si>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</si>
  <si>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</si>
  <si>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</si>
  <si>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</si>
  <si>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</si>
  <si>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</si>
  <si>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</si>
  <si>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</si>
  <si>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</si>
  <si>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</si>
  <si>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</si>
  <si>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</si>
  <si>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</si>
  <si>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</si>
  <si>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</si>
  <si>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</si>
  <si>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</si>
  <si>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</si>
  <si>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</si>
  <si>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</si>
  <si>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</si>
  <si>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</si>
  <si>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</si>
  <si>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</si>
  <si>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</si>
  <si>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</si>
  <si>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</si>
  <si>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</si>
  <si>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</si>
  <si>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</si>
  <si>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</si>
  <si>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</si>
  <si>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</si>
  <si>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</si>
  <si>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</si>
  <si>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</si>
  <si>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</si>
  <si>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</si>
  <si>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</si>
  <si>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</si>
  <si>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</si>
  <si>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</si>
  <si>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</si>
  <si>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</si>
  <si>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</si>
  <si>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</si>
  <si>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</si>
  <si>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</si>
  <si>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</si>
  <si>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</si>
  <si>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</si>
  <si>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</si>
  <si>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</si>
  <si>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</si>
  <si>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</si>
  <si>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</si>
  <si>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</si>
  <si>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</si>
  <si>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</si>
  <si>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</si>
  <si>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</si>
  <si>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</si>
  <si>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</si>
  <si>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</si>
  <si>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</si>
  <si>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</si>
  <si>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</si>
  <si>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</si>
  <si>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</si>
  <si>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</si>
  <si>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</si>
  <si>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</si>
  <si>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</si>
  <si>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</si>
  <si>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</si>
  <si>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</si>
  <si>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</si>
  <si>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</si>
  <si>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</si>
  <si>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</si>
  <si>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</si>
  <si>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</si>
  <si>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</si>
  <si>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</si>
  <si>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</si>
  <si>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</si>
  <si>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</si>
  <si>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</si>
  <si>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</si>
  <si>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</si>
  <si>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</si>
  <si>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</si>
  <si>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</si>
  <si>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</si>
  <si>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</si>
  <si>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</si>
  <si>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</si>
  <si>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</si>
  <si>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</si>
  <si>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</si>
  <si>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</si>
  <si>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</si>
  <si>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</si>
  <si>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</si>
  <si>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</si>
  <si>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</si>
  <si>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</si>
  <si>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</si>
  <si>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</si>
  <si>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</si>
  <si>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</si>
  <si>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</si>
  <si>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</si>
  <si>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</si>
  <si>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</si>
  <si>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</si>
  <si>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</si>
  <si>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</si>
  <si>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</si>
  <si>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</si>
  <si>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</si>
  <si>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</si>
  <si>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</si>
  <si>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</si>
  <si>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</si>
  <si>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</si>
  <si>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</si>
  <si>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</si>
  <si>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</si>
  <si>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</si>
  <si>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</si>
  <si>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</si>
  <si>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</si>
  <si>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</si>
  <si>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</si>
  <si>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</si>
  <si>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</si>
  <si>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</si>
  <si>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</si>
  <si>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</si>
  <si>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</si>
  <si>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</si>
  <si>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</si>
  <si>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</si>
  <si>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</si>
  <si>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</si>
  <si>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</si>
  <si>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</si>
  <si>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</si>
  <si>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</si>
  <si>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</si>
  <si>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</si>
  <si>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</si>
  <si>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</si>
  <si>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</si>
  <si>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</si>
  <si>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</si>
  <si>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</si>
  <si>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</si>
  <si>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</si>
  <si>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</si>
  <si>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</si>
  <si>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</si>
  <si>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</si>
  <si>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</si>
  <si>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</si>
  <si>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</si>
  <si>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</si>
  <si>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</si>
  <si>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</si>
  <si>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</si>
  <si>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</si>
  <si>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</si>
  <si>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</si>
  <si>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</si>
  <si>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</si>
  <si>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</si>
  <si>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</si>
  <si>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</si>
  <si>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</si>
  <si>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</si>
  <si>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</si>
  <si>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</si>
  <si>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</si>
  <si>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</si>
  <si>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</si>
  <si>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</si>
  <si>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</si>
  <si>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</si>
  <si>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</si>
  <si>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</si>
  <si>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</si>
  <si>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</si>
  <si>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</si>
  <si>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</si>
  <si>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</si>
  <si>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</si>
  <si>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</si>
  <si>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</si>
  <si>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</si>
  <si>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</si>
  <si>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</si>
  <si>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</si>
  <si>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</si>
  <si>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</si>
  <si>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</si>
  <si>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</si>
  <si>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</si>
  <si>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</si>
  <si>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</si>
  <si>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</si>
  <si>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</si>
  <si>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</si>
  <si>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</si>
  <si>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</si>
  <si>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</si>
  <si>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</si>
  <si>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</si>
  <si>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</si>
  <si>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</si>
  <si>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</si>
  <si>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</si>
  <si>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</si>
  <si>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</si>
  <si>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</si>
  <si>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</si>
  <si>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</si>
  <si>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</si>
  <si>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</si>
  <si>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</si>
  <si>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</si>
  <si>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</si>
  <si>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</si>
  <si>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</si>
  <si>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</si>
  <si>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</si>
  <si>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</si>
  <si>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</si>
  <si>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</si>
  <si>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</si>
  <si>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</si>
  <si>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</si>
  <si>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</si>
  <si>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</si>
  <si>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</si>
  <si>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</si>
  <si>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</si>
  <si>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</si>
  <si>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</si>
  <si>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</si>
  <si>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</si>
  <si>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</si>
  <si>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</si>
  <si>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</si>
  <si>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</si>
  <si>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</si>
  <si>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</si>
  <si>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</si>
  <si>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</si>
  <si>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</si>
  <si>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</si>
  <si>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</si>
  <si>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</si>
  <si>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</si>
  <si>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</si>
  <si>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</si>
  <si>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</si>
  <si>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</si>
  <si>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</si>
  <si>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</si>
  <si>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</si>
  <si>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</si>
  <si>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</si>
  <si>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</si>
  <si>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</si>
  <si>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</si>
  <si>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</si>
  <si>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</si>
  <si>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</si>
  <si>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</si>
  <si>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</si>
  <si>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</si>
  <si>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</si>
  <si>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</si>
  <si>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</si>
  <si>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</si>
  <si>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</si>
  <si>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</si>
  <si>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</si>
  <si>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</si>
  <si>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</si>
  <si>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</si>
  <si>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</si>
  <si>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</si>
  <si>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</si>
  <si>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</si>
  <si>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</si>
  <si>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</si>
  <si>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</si>
  <si>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</si>
  <si>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</si>
  <si>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</si>
  <si>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</si>
  <si>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</si>
  <si>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</si>
  <si>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</si>
  <si>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</si>
  <si>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</si>
  <si>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</si>
  <si>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</si>
  <si>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</si>
  <si>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</si>
  <si>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</si>
  <si>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</si>
  <si>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</si>
  <si>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</si>
  <si>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</si>
  <si>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</si>
  <si>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</si>
  <si>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</si>
  <si>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</si>
  <si>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</si>
  <si>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</si>
  <si>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</si>
  <si>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</si>
  <si>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</si>
  <si>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</si>
  <si>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</si>
  <si>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</si>
  <si>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</si>
  <si>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</si>
  <si>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</si>
  <si>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</si>
  <si>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</si>
  <si>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</si>
  <si>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</si>
  <si>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</si>
  <si>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</si>
  <si>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</si>
  <si>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</si>
  <si>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</si>
  <si>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</si>
  <si>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</si>
  <si>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</si>
  <si>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</si>
  <si>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</si>
  <si>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</si>
  <si>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</si>
  <si>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</si>
  <si>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</si>
  <si>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</si>
  <si>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</si>
  <si>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</si>
  <si>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</si>
  <si>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</si>
  <si>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</si>
  <si>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</si>
  <si>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</si>
  <si>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</si>
  <si>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</si>
  <si>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</si>
  <si>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</si>
  <si>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</si>
  <si>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</si>
  <si>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</si>
  <si>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</si>
  <si>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</si>
  <si>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</si>
  <si>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</si>
  <si>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</si>
  <si>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</si>
  <si>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</si>
  <si>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</si>
  <si>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</si>
  <si>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</si>
  <si>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</si>
  <si>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</si>
  <si>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</si>
  <si>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</si>
  <si>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</si>
  <si>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</si>
  <si>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</si>
  <si>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</si>
  <si>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</si>
  <si>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</si>
  <si>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</si>
  <si>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</si>
  <si>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</si>
  <si>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</si>
  <si>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</si>
  <si>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</si>
  <si>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</si>
  <si>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</si>
  <si>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</si>
  <si>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</si>
  <si>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</si>
  <si>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</si>
  <si>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</si>
  <si>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</si>
  <si>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</si>
  <si>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</si>
  <si>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</si>
  <si>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</si>
  <si>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</si>
  <si>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</si>
  <si>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</si>
  <si>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</si>
  <si>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</si>
  <si>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</si>
  <si>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</si>
  <si>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</si>
  <si>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</si>
  <si>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</si>
  <si>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</si>
  <si>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</si>
  <si>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</si>
  <si>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</si>
  <si>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</si>
  <si>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</si>
  <si>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</si>
  <si>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</si>
  <si>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</si>
  <si>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</si>
  <si>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</si>
  <si>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</si>
  <si>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</si>
  <si>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</si>
  <si>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</si>
  <si>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</si>
  <si>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</si>
  <si>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</si>
  <si>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</si>
  <si>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</si>
  <si>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</si>
  <si>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</si>
  <si>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</si>
  <si>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</si>
  <si>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</si>
  <si>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</si>
  <si>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</si>
  <si>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</si>
  <si>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</si>
  <si>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</si>
  <si>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</si>
  <si>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</si>
  <si>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</si>
  <si>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</si>
  <si>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</si>
  <si>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</si>
  <si>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</si>
  <si>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</si>
  <si>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</si>
  <si>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</si>
  <si>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</si>
  <si>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</si>
  <si>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</si>
  <si>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</si>
  <si>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</si>
  <si>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</si>
  <si>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</si>
  <si>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</si>
  <si>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</si>
  <si>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</si>
  <si>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</si>
  <si>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</si>
  <si>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</si>
  <si>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</si>
  <si>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</si>
  <si>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</si>
  <si>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</si>
  <si>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</si>
  <si>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</si>
  <si>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</si>
  <si>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</si>
  <si>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</si>
  <si>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</si>
  <si>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</si>
  <si>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</si>
  <si>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</si>
  <si>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</si>
  <si>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</si>
  <si>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</si>
  <si>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</si>
  <si>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</si>
  <si>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</si>
  <si>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</si>
  <si>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</si>
  <si>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</si>
  <si>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</si>
  <si>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</si>
  <si>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</si>
  <si>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</si>
  <si>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</si>
  <si>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</si>
  <si>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</si>
  <si>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</si>
  <si>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</si>
  <si>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</si>
  <si>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</si>
  <si>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</si>
  <si>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</si>
  <si>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</si>
  <si>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</si>
  <si>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</si>
  <si>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</si>
  <si>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</si>
  <si>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</si>
  <si>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</si>
  <si>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</si>
  <si>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</si>
  <si>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</si>
  <si>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</si>
  <si>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</si>
  <si>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</si>
  <si>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</si>
  <si>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</si>
  <si>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</si>
  <si>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</si>
  <si>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</si>
  <si>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</si>
  <si>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</si>
  <si>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</si>
  <si>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</si>
  <si>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</si>
  <si>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</si>
  <si>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</si>
  <si>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</si>
  <si>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</si>
  <si>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</si>
  <si>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</si>
  <si>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</si>
  <si>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</si>
  <si>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</si>
  <si>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</si>
  <si>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</si>
  <si>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</si>
  <si>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</si>
  <si>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</si>
  <si>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</si>
  <si>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</si>
  <si>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</si>
  <si>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</si>
  <si>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</si>
  <si>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</si>
  <si>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</si>
  <si>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</si>
  <si>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</si>
  <si>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</si>
  <si>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</si>
  <si>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</si>
  <si>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</si>
  <si>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</si>
  <si>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</si>
  <si>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</si>
  <si>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</si>
  <si>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</si>
  <si>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</si>
  <si>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</si>
  <si>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</si>
  <si>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</si>
  <si>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</si>
  <si>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</si>
  <si>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</si>
  <si>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</si>
  <si>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</si>
  <si>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</si>
  <si>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</si>
  <si>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</si>
  <si>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</si>
  <si>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</si>
  <si>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</si>
  <si>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</si>
  <si>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</si>
  <si>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</si>
  <si>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</si>
  <si>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</si>
  <si>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</si>
  <si>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</si>
  <si>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</si>
  <si>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</si>
  <si>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</si>
  <si>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</si>
  <si>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</si>
  <si>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</si>
  <si>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</si>
  <si>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</si>
  <si>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</si>
  <si>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</si>
  <si>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</si>
  <si>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</si>
  <si>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</si>
  <si>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</si>
  <si>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</si>
  <si>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</si>
  <si>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</si>
  <si>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</si>
  <si>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</si>
  <si>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</si>
  <si>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</si>
  <si>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</si>
  <si>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</si>
  <si>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</si>
  <si>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</si>
  <si>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</si>
  <si>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</si>
  <si>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</si>
  <si>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</si>
  <si>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</si>
  <si>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</si>
  <si>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</si>
  <si>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</si>
  <si>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</si>
  <si>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</si>
  <si>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</si>
  <si>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</si>
  <si>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</si>
  <si>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</si>
  <si>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</si>
  <si>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</si>
  <si>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</si>
  <si>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</si>
  <si>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</si>
  <si>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</si>
  <si>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</si>
  <si>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</si>
  <si>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</si>
  <si>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</si>
  <si>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</si>
  <si>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</si>
  <si>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</si>
  <si>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</si>
  <si>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</si>
  <si>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</si>
  <si>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</si>
  <si>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</si>
  <si>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</si>
  <si>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</si>
  <si>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</si>
  <si>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</si>
  <si>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</si>
  <si>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</si>
  <si>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</si>
  <si>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</si>
  <si>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</si>
  <si>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</si>
  <si>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</si>
  <si>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</si>
  <si>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</si>
  <si>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</si>
  <si>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</si>
  <si>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</si>
  <si>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</si>
  <si>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</si>
  <si>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</si>
  <si>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</si>
  <si>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</si>
  <si>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</si>
  <si>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</si>
  <si>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</si>
  <si>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</si>
  <si>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</si>
  <si>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</si>
  <si>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</si>
  <si>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</si>
  <si>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</si>
  <si>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</si>
  <si>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</si>
  <si>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</si>
  <si>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</si>
  <si>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</si>
  <si>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</si>
  <si>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</si>
  <si>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</si>
  <si>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</si>
  <si>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</si>
  <si>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</si>
  <si>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</si>
  <si>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</si>
  <si>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</si>
  <si>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</si>
  <si>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</si>
  <si>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</si>
  <si>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</si>
  <si>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</si>
  <si>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</si>
  <si>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</si>
  <si>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</si>
  <si>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</si>
  <si>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</si>
  <si>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</si>
  <si>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</si>
  <si>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</si>
  <si>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</si>
  <si>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</si>
  <si>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</si>
  <si>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</si>
  <si>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</si>
  <si>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</si>
  <si>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</si>
  <si>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</si>
  <si>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</si>
  <si>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</si>
  <si>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</si>
  <si>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</si>
  <si>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</si>
  <si>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</si>
  <si>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</si>
  <si>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</si>
  <si>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</si>
  <si>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</si>
  <si>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</si>
  <si>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</si>
  <si>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</si>
  <si>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</si>
  <si>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</si>
  <si>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</si>
  <si>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</si>
  <si>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</si>
  <si>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</si>
  <si>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</si>
  <si>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</si>
  <si>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</si>
  <si>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</si>
  <si>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</si>
  <si>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</si>
  <si>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</si>
  <si>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</si>
  <si>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</si>
  <si>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</si>
  <si>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</si>
  <si>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</si>
  <si>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</si>
  <si>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</si>
  <si>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</si>
  <si>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</si>
  <si>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</si>
  <si>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</si>
  <si>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</si>
  <si>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</si>
  <si>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</si>
  <si>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</si>
  <si>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</si>
  <si>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</si>
  <si>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</si>
  <si>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</si>
  <si>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</si>
  <si>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</si>
  <si>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</si>
  <si>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</si>
  <si>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</si>
  <si>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</si>
  <si>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</si>
  <si>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</si>
  <si>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</si>
  <si>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</si>
  <si>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</si>
  <si>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</si>
  <si>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</si>
  <si>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</si>
  <si>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</si>
  <si>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</si>
  <si>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</si>
  <si>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</si>
  <si>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</si>
  <si>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</si>
  <si>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</si>
  <si>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</si>
  <si>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</si>
  <si>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</si>
  <si>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</si>
  <si>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</si>
  <si>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</si>
  <si>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</si>
  <si>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</si>
  <si>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</si>
  <si>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</si>
  <si>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</si>
  <si>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</si>
  <si>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</si>
  <si>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</si>
  <si>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</si>
  <si>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</si>
  <si>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</si>
  <si>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</si>
  <si>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</si>
  <si>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</si>
  <si>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</si>
  <si>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</si>
  <si>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</si>
  <si>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</si>
  <si>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</si>
  <si>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</si>
  <si>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</si>
  <si>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</si>
  <si>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</si>
  <si>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</si>
  <si>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</si>
  <si>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</si>
  <si>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</si>
  <si>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</si>
  <si>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</si>
  <si>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</si>
  <si>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</si>
  <si>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</si>
  <si>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</si>
  <si>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</si>
  <si>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</si>
  <si>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</si>
  <si>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</si>
  <si>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</si>
  <si>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</si>
  <si>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</si>
  <si>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</si>
  <si>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</si>
  <si>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</si>
  <si>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</si>
  <si>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</si>
  <si>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</si>
  <si>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</si>
  <si>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</si>
  <si>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</si>
  <si>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</si>
  <si>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</si>
  <si>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</si>
  <si>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</si>
  <si>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</si>
  <si>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</si>
  <si>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</si>
  <si>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</si>
  <si>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</si>
  <si>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</si>
  <si>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</si>
  <si>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</si>
  <si>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</si>
  <si>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</si>
  <si>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</si>
  <si>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</si>
  <si>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</si>
  <si>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</si>
  <si>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</si>
  <si>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</si>
  <si>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</si>
  <si>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</si>
  <si>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</si>
  <si>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</si>
  <si>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</si>
  <si>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</si>
  <si>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</si>
  <si>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</si>
  <si>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</si>
  <si>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</si>
  <si>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</si>
  <si>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</si>
  <si>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</si>
  <si>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</si>
  <si>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</si>
  <si>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</si>
  <si>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</si>
  <si>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</si>
  <si>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</si>
  <si>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</si>
  <si>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</si>
  <si>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</si>
  <si>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</si>
  <si>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</si>
  <si>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</si>
  <si>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</si>
  <si>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</si>
  <si>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</si>
  <si>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</si>
  <si>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</si>
  <si>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</si>
  <si>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</si>
  <si>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</si>
  <si>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</si>
  <si>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</si>
  <si>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</si>
  <si>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</si>
  <si>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</si>
  <si>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</si>
  <si>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</si>
  <si>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</si>
  <si>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</si>
  <si>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</si>
  <si>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</si>
  <si>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</si>
  <si>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</si>
  <si>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</si>
  <si>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</si>
  <si>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</si>
  <si>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</si>
  <si>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</si>
  <si>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</si>
  <si>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</si>
  <si>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</si>
  <si>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</si>
  <si>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</si>
  <si>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</si>
  <si>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</si>
  <si>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</si>
  <si>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</si>
  <si>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</si>
  <si>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</si>
  <si>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</si>
  <si>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</si>
  <si>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</si>
  <si>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</si>
  <si>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</si>
  <si>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</si>
  <si>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</si>
  <si>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</si>
  <si>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</si>
  <si>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</si>
  <si>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</si>
  <si>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</si>
  <si>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</si>
  <si>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</si>
  <si>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</si>
  <si>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</si>
  <si>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</si>
  <si>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</si>
  <si>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</si>
  <si>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</si>
  <si>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</si>
  <si>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</si>
  <si>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</si>
  <si>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</si>
  <si>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</si>
  <si>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</si>
  <si>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</si>
  <si>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</si>
  <si>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</si>
  <si>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</si>
  <si>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</si>
  <si>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</si>
  <si>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</si>
  <si>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</si>
  <si>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</si>
  <si>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</si>
  <si>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</si>
  <si>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</si>
  <si>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</si>
  <si>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</si>
  <si>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</si>
  <si>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</si>
  <si>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</si>
  <si>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</si>
  <si>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</si>
  <si>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</si>
  <si>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</si>
  <si>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</si>
  <si>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</si>
  <si>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</si>
  <si>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</si>
  <si>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</si>
  <si>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</si>
  <si>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</si>
  <si>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</si>
  <si>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</si>
  <si>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</si>
  <si>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</si>
  <si>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</si>
  <si>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</si>
  <si>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</si>
  <si>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</si>
  <si>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</si>
  <si>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</si>
  <si>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</si>
  <si>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</si>
  <si>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</si>
  <si>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</si>
  <si>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</si>
  <si>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</si>
  <si>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</si>
  <si>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</si>
  <si>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</si>
  <si>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</si>
  <si>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</si>
  <si>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</si>
  <si>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</si>
  <si>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</si>
  <si>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</si>
  <si>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</si>
  <si>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</si>
  <si>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</si>
  <si>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</si>
  <si>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</si>
  <si>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</si>
  <si>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</si>
  <si>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</si>
  <si>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</si>
  <si>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</si>
  <si>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</si>
  <si>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</si>
  <si>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</si>
  <si>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</si>
  <si>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</si>
  <si>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</si>
  <si>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</si>
  <si>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</si>
  <si>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</si>
  <si>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</si>
  <si>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</si>
  <si>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</si>
  <si>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</si>
  <si>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</si>
  <si>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</si>
  <si>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</si>
  <si>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</si>
  <si>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</si>
  <si>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</si>
  <si>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</si>
  <si>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</si>
  <si>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</si>
  <si>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</si>
  <si>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</si>
  <si>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</si>
  <si>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</si>
  <si>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</si>
  <si>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</si>
  <si>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</si>
  <si>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</si>
  <si>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</si>
  <si>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</si>
  <si>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</si>
  <si>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</si>
  <si>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</si>
  <si>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</si>
  <si>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</si>
  <si>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</si>
  <si>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</si>
  <si>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</si>
  <si>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</si>
  <si>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</si>
  <si>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</si>
  <si>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</si>
  <si>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</si>
  <si>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</si>
  <si>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</si>
  <si>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</si>
  <si>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</si>
  <si>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</si>
  <si>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</si>
  <si>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</si>
  <si>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</si>
  <si>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</si>
  <si>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</si>
  <si>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</si>
  <si>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</si>
  <si>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</si>
  <si>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</si>
  <si>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</si>
  <si>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</si>
  <si>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</si>
  <si>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</si>
  <si>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</si>
  <si>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</si>
  <si>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</si>
  <si>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</si>
  <si>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</si>
  <si>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</si>
  <si>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</si>
  <si>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</si>
  <si>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</si>
  <si>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</si>
  <si>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</si>
  <si>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</si>
  <si>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</si>
  <si>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</si>
  <si>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</si>
  <si>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</si>
  <si>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</si>
  <si>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</si>
  <si>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</si>
  <si>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</si>
  <si>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</si>
  <si>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</si>
  <si>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</si>
  <si>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</si>
  <si>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</si>
  <si>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</si>
  <si>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</si>
  <si>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</si>
  <si>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</si>
  <si>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</si>
  <si>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</si>
  <si>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</si>
  <si>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</si>
  <si>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</si>
  <si>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</si>
  <si>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</si>
  <si>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</si>
  <si>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</si>
  <si>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</si>
  <si>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</si>
  <si>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</si>
  <si>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</si>
  <si>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</si>
  <si>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</si>
  <si>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</si>
  <si>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</si>
  <si>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</si>
  <si>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</si>
  <si>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</si>
  <si>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</si>
  <si>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</si>
  <si>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</si>
  <si>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</si>
  <si>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</si>
  <si>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</si>
  <si>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</si>
  <si>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</si>
  <si>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</si>
  <si>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</si>
  <si>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</si>
  <si>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</si>
  <si>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</si>
  <si>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</si>
  <si>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</si>
  <si>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</si>
  <si>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</si>
  <si>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</si>
  <si>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</si>
  <si>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</si>
  <si>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</si>
  <si>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</si>
  <si>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</si>
  <si>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</si>
  <si>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</si>
  <si>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</si>
  <si>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</si>
  <si>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</si>
  <si>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</si>
  <si>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</si>
  <si>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</si>
  <si>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</si>
  <si>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</si>
  <si>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</si>
  <si>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</si>
  <si>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</si>
  <si>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</si>
  <si>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</si>
  <si>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</si>
  <si>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</si>
  <si>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</si>
  <si>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</si>
  <si>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</si>
  <si>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</si>
  <si>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</si>
  <si>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</si>
  <si>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</si>
  <si>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</si>
  <si>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</si>
  <si>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</si>
  <si>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</si>
  <si>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</si>
  <si>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</si>
  <si>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</si>
  <si>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</si>
  <si>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</si>
  <si>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</si>
  <si>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</si>
  <si>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</si>
  <si>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</si>
  <si>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</si>
  <si>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</si>
  <si>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</si>
  <si>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</si>
  <si>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</si>
  <si>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</si>
  <si>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</si>
  <si>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</si>
  <si>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</si>
  <si>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</si>
  <si>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</si>
  <si>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</si>
  <si>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</si>
  <si>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</si>
  <si>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</si>
  <si>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</si>
  <si>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</si>
  <si>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</si>
  <si>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</si>
  <si>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</si>
  <si>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</si>
  <si>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</si>
  <si>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</si>
  <si>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</si>
  <si>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</si>
  <si>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</si>
  <si>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</si>
  <si>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</si>
  <si>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</si>
  <si>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</si>
  <si>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</si>
  <si>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</si>
  <si>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</si>
  <si>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</si>
  <si>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</si>
  <si>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</si>
  <si>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</si>
  <si>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</si>
  <si>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</si>
  <si>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</si>
  <si>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</si>
  <si>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</si>
  <si>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</si>
  <si>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</si>
  <si>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</si>
  <si>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</si>
  <si>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</si>
  <si>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</si>
  <si>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</si>
  <si>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</si>
  <si>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</si>
  <si>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</si>
  <si>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</si>
  <si>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</si>
  <si>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</si>
  <si>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</si>
  <si>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</si>
  <si>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</si>
  <si>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</si>
  <si>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</si>
  <si>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</si>
  <si>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</si>
  <si>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</si>
  <si>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</si>
  <si>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</si>
  <si>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</si>
  <si>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</si>
  <si>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</si>
  <si>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</si>
  <si>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</si>
  <si>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</si>
  <si>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</si>
  <si>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</si>
  <si>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</si>
  <si>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</si>
  <si>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</si>
  <si>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</si>
  <si>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</si>
  <si>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</si>
  <si>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</si>
  <si>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</si>
  <si>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</si>
  <si>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</si>
  <si>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</si>
  <si>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</si>
  <si>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</si>
  <si>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</si>
  <si>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</si>
  <si>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</si>
  <si>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</si>
  <si>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</si>
  <si>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</si>
  <si>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</si>
  <si>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</si>
  <si>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</si>
  <si>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</si>
  <si>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</si>
  <si>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</si>
  <si>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</si>
  <si>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</si>
  <si>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</si>
  <si>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</si>
  <si>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</si>
  <si>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</si>
  <si>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</si>
  <si>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</si>
  <si>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</si>
  <si>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</si>
  <si>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</si>
  <si>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</si>
  <si>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</si>
  <si>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</si>
  <si>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</si>
  <si>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</si>
  <si>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</si>
  <si>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</si>
  <si>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</si>
  <si>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</si>
  <si>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</si>
  <si>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</si>
  <si>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</si>
  <si>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</si>
  <si>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</si>
  <si>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</si>
  <si>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</si>
  <si>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</si>
  <si>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</si>
  <si>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</si>
  <si>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</si>
  <si>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</si>
  <si>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</si>
  <si>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</si>
  <si>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</si>
  <si>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</si>
  <si>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</si>
  <si>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</si>
  <si>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</si>
  <si>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</si>
  <si>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</si>
  <si>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</si>
  <si>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</si>
  <si>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</si>
  <si>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</si>
  <si>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</si>
  <si>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</si>
  <si>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</si>
  <si>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</si>
  <si>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</si>
  <si>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</si>
  <si>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</si>
  <si>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</si>
  <si>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</si>
  <si>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</si>
  <si>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</si>
  <si>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</si>
  <si>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</si>
  <si>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</si>
  <si>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</si>
  <si>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</si>
  <si>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</si>
  <si>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</si>
  <si>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</si>
  <si>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</si>
  <si>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</si>
  <si>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</si>
  <si>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</si>
  <si>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</si>
  <si>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</si>
  <si>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</si>
  <si>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</si>
  <si>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</si>
  <si>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</si>
  <si>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</si>
  <si>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</si>
  <si>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</si>
  <si>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</si>
  <si>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</si>
  <si>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</si>
  <si>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</si>
  <si>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</si>
  <si>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</si>
  <si>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</si>
  <si>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</si>
  <si>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</si>
  <si>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</si>
  <si>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</si>
  <si>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</si>
  <si>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</si>
  <si>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</si>
  <si>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</si>
  <si>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</si>
  <si>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</si>
  <si>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</si>
  <si>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</si>
  <si>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</si>
  <si>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</si>
  <si>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</si>
  <si>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</si>
  <si>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</si>
  <si>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</si>
  <si>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</si>
  <si>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</si>
  <si>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</si>
  <si>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</si>
  <si>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</si>
  <si>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</si>
  <si>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</si>
  <si>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</si>
  <si>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</si>
  <si>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</si>
  <si>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</si>
  <si>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</si>
  <si>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</si>
  <si>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</si>
  <si>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</si>
  <si>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</si>
  <si>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</si>
  <si>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</si>
  <si>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</si>
  <si>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</si>
  <si>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</si>
  <si>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</si>
  <si>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</si>
  <si>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</si>
  <si>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</si>
  <si>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</si>
  <si>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</si>
  <si>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</si>
  <si>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</si>
  <si>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</si>
  <si>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</si>
  <si>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</si>
  <si>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</si>
  <si>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</si>
  <si>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</si>
  <si>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</si>
  <si>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</si>
  <si>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</si>
  <si>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</si>
  <si>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</si>
  <si>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</si>
  <si>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</si>
  <si>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</si>
  <si>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</si>
  <si>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</si>
  <si>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</si>
  <si>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</si>
  <si>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</si>
  <si>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</si>
  <si>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</si>
  <si>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</si>
  <si>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</si>
  <si>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</si>
  <si>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</si>
  <si>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</si>
  <si>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</si>
  <si>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</si>
  <si>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</si>
  <si>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</si>
  <si>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</si>
  <si>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</si>
  <si>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</si>
  <si>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</si>
  <si>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</si>
  <si>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</si>
  <si>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</si>
  <si>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</si>
  <si>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</si>
  <si>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</si>
  <si>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</si>
  <si>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</si>
  <si>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</si>
  <si>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</si>
  <si>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</si>
  <si>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</si>
  <si>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</si>
  <si>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</si>
  <si>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</si>
  <si>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</si>
  <si>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</si>
  <si>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</si>
  <si>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</si>
  <si>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</si>
  <si>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</si>
  <si>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</si>
  <si>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</si>
  <si>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</si>
  <si>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</si>
  <si>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</si>
  <si>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</si>
  <si>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</si>
  <si>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</si>
  <si>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</si>
  <si>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</si>
  <si>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</si>
  <si>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</si>
  <si>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</si>
  <si>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</si>
  <si>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</si>
  <si>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</si>
  <si>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</si>
  <si>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</si>
  <si>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</si>
  <si>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</si>
  <si>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</si>
  <si>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</si>
  <si>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</si>
  <si>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</si>
  <si>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</si>
  <si>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</si>
  <si>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</si>
  <si>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</si>
  <si>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</si>
  <si>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</si>
  <si>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</si>
  <si>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</si>
  <si>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</si>
  <si>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</si>
  <si>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</si>
  <si>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</si>
  <si>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</si>
  <si>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</si>
  <si>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</si>
  <si>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</si>
  <si>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</si>
  <si>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</si>
  <si>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</si>
  <si>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</si>
  <si>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</si>
  <si>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</si>
  <si>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</si>
  <si>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</si>
  <si>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</si>
  <si>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</si>
  <si>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</si>
  <si>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</si>
  <si>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</si>
  <si>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</si>
  <si>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</si>
  <si>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</si>
  <si>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</si>
  <si>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</si>
  <si>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</si>
  <si>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</si>
  <si>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</si>
  <si>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</si>
  <si>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</si>
  <si>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</si>
  <si>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</si>
  <si>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</si>
  <si>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</si>
  <si>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</si>
  <si>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</si>
  <si>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</si>
  <si>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</si>
  <si>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</si>
  <si>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</si>
  <si>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</si>
  <si>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</si>
  <si>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</si>
  <si>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</si>
  <si>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</si>
  <si>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</si>
  <si>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</si>
  <si>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</si>
  <si>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</si>
  <si>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</si>
  <si>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</si>
  <si>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</si>
  <si>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</si>
  <si>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</si>
  <si>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</si>
  <si>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</si>
  <si>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</si>
  <si>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</si>
  <si>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</si>
  <si>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</si>
  <si>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</si>
  <si>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</si>
  <si>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</si>
  <si>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</si>
  <si>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</si>
  <si>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</si>
  <si>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</si>
  <si>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</si>
  <si>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</si>
  <si>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</si>
  <si>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</si>
  <si>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</si>
  <si>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</si>
  <si>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</si>
  <si>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</si>
  <si>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</si>
  <si>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</si>
  <si>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</si>
  <si>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</si>
  <si>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</si>
  <si>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</si>
  <si>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</si>
  <si>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</si>
  <si>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</si>
  <si>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</si>
  <si>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</si>
  <si>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</si>
  <si>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</si>
  <si>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</si>
  <si>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</si>
  <si>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</si>
  <si>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</si>
  <si>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</si>
  <si>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</si>
  <si>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</si>
  <si>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</si>
  <si>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</si>
  <si>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</si>
  <si>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</si>
  <si>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</si>
  <si>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</si>
  <si>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</si>
  <si>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</si>
  <si>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</si>
  <si>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</si>
  <si>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</si>
  <si>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</si>
  <si>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</si>
  <si>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</si>
  <si>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</si>
  <si>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</si>
  <si>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</si>
  <si>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</si>
  <si>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</si>
  <si>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</si>
  <si>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</si>
  <si>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</si>
  <si>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</si>
  <si>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</si>
  <si>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</si>
  <si>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</si>
  <si>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</si>
  <si>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</si>
  <si>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</si>
  <si>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</si>
  <si>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</si>
  <si>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</si>
  <si>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</si>
  <si>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</si>
  <si>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</si>
  <si>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</si>
  <si>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</si>
  <si>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</si>
  <si>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</si>
  <si>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</si>
  <si>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</si>
  <si>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</si>
  <si>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</si>
  <si>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</si>
  <si>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</si>
  <si>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</si>
  <si>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</si>
  <si>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</si>
  <si>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</si>
  <si>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</si>
  <si>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</si>
  <si>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</si>
  <si>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</si>
  <si>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</si>
  <si>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</si>
  <si>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</si>
  <si>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</si>
  <si>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</si>
  <si>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</si>
  <si>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</si>
  <si>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</si>
  <si>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</si>
  <si>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</si>
  <si>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</si>
  <si>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</si>
  <si>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</si>
  <si>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</si>
  <si>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</si>
  <si>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</si>
  <si>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</si>
  <si>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</si>
  <si>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</si>
  <si>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</si>
  <si>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</si>
  <si>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</si>
  <si>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</si>
  <si>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</si>
  <si>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</si>
  <si>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</si>
  <si>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</si>
  <si>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</si>
  <si>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</si>
  <si>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</si>
  <si>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</si>
  <si>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</si>
  <si>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</si>
  <si>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</si>
  <si>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</si>
  <si>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</si>
  <si>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</si>
  <si>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</si>
  <si>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</si>
  <si>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</si>
  <si>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</si>
  <si>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</si>
  <si>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</si>
  <si>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</si>
  <si>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</si>
  <si>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</si>
  <si>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</si>
  <si>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</si>
  <si>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</si>
  <si>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</si>
  <si>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</si>
  <si>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</si>
  <si>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</si>
  <si>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</si>
  <si>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</si>
  <si>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</si>
  <si>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</si>
  <si>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</si>
  <si>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</si>
  <si>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</si>
  <si>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</si>
  <si>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</si>
  <si>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</si>
  <si>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</si>
  <si>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</si>
  <si>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</si>
  <si>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</si>
  <si>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</si>
  <si>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</si>
  <si>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</si>
  <si>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</si>
  <si>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</si>
  <si>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</si>
  <si>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</si>
  <si>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</si>
  <si>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</si>
  <si>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</si>
  <si>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</si>
  <si>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</si>
  <si>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</si>
  <si>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</si>
  <si>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</si>
  <si>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</si>
  <si>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</si>
  <si>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</si>
  <si>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</si>
  <si>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</si>
  <si>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</si>
  <si>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</si>
  <si>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</si>
  <si>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</si>
  <si>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</si>
  <si>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</si>
  <si>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</si>
  <si>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</si>
  <si>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</si>
  <si>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</si>
  <si>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</si>
  <si>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</si>
  <si>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</si>
  <si>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</si>
  <si>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</si>
  <si>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</si>
  <si>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</si>
  <si>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</si>
  <si>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</si>
  <si>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</si>
  <si>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</si>
  <si>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</si>
  <si>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</si>
  <si>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</si>
  <si>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</si>
  <si>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</si>
  <si>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</si>
  <si>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</si>
  <si>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</si>
  <si>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</si>
  <si>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</si>
  <si>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</si>
  <si>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</si>
  <si>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</si>
  <si>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</si>
  <si>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</si>
  <si>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</si>
  <si>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</si>
  <si>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</si>
  <si>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</si>
  <si>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</si>
  <si>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</si>
  <si>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</si>
  <si>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</si>
  <si>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</si>
  <si>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</si>
  <si>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</si>
  <si>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</si>
  <si>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</si>
  <si>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</si>
  <si>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</si>
  <si>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</si>
  <si>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</si>
  <si>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</si>
  <si>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</si>
  <si>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</si>
  <si>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</si>
  <si>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</si>
  <si>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</si>
  <si>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</si>
  <si>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</si>
  <si>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</si>
  <si>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</si>
  <si>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</si>
  <si>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</si>
  <si>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</si>
  <si>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</si>
  <si>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</si>
  <si>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</si>
  <si>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</si>
  <si>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</si>
  <si>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</si>
  <si>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</si>
  <si>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</si>
  <si>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</si>
  <si>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</si>
  <si>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</si>
  <si>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</si>
  <si>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</si>
  <si>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</si>
  <si>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</si>
  <si>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</si>
  <si>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</si>
  <si>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</si>
  <si>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</si>
  <si>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</si>
  <si>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</si>
  <si>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</si>
  <si>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</si>
  <si>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</si>
  <si>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</si>
  <si>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</si>
  <si>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</si>
  <si>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</si>
  <si>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</si>
  <si>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</si>
  <si>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</si>
  <si>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</si>
  <si>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</si>
  <si>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</si>
  <si>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</si>
  <si>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</si>
  <si>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</si>
  <si>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</si>
  <si>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</si>
  <si>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</si>
  <si>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</si>
  <si>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</si>
  <si>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</si>
  <si>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</si>
  <si>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</si>
  <si>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</si>
  <si>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</si>
  <si>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</si>
  <si>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</si>
  <si>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</si>
  <si>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</si>
  <si>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</si>
  <si>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</si>
  <si>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</si>
  <si>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</si>
  <si>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</si>
  <si>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</si>
  <si>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</si>
  <si>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</si>
  <si>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</si>
  <si>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</si>
  <si>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</si>
  <si>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</si>
  <si>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</si>
  <si>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</si>
  <si>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</si>
  <si>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</si>
  <si>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</si>
  <si>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</si>
  <si>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</si>
  <si>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</si>
  <si>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</si>
  <si>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</si>
  <si>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</si>
  <si>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</si>
  <si>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</si>
  <si>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</si>
  <si>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</si>
  <si>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</si>
  <si>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</si>
  <si>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</si>
  <si>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</si>
  <si>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</si>
  <si>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</si>
  <si>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</si>
  <si>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</si>
  <si>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</si>
  <si>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</si>
  <si>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</si>
  <si>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</si>
  <si>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</si>
  <si>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</si>
  <si>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</si>
  <si>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</si>
  <si>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</si>
  <si>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</si>
  <si>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</si>
  <si>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</si>
  <si>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</si>
  <si>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</si>
  <si>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</si>
  <si>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</si>
  <si>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</si>
  <si>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</si>
  <si>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</si>
  <si>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</si>
  <si>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</si>
  <si>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</si>
  <si>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</si>
  <si>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</si>
  <si>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</si>
  <si>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</si>
  <si>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</si>
  <si>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</si>
  <si>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</si>
  <si>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</si>
  <si>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</si>
  <si>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</si>
  <si>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</si>
  <si>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</si>
  <si>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</si>
  <si>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</si>
  <si>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</si>
  <si>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</si>
  <si>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</si>
  <si>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</si>
  <si>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</si>
  <si>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</si>
  <si>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</si>
  <si>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</si>
  <si>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</si>
  <si>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</si>
  <si>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</si>
  <si>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</si>
  <si>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</si>
  <si>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</si>
  <si>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</si>
  <si>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</si>
  <si>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</si>
  <si>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</si>
  <si>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</si>
  <si>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</si>
  <si>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</si>
  <si>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</si>
  <si>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</si>
  <si>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</si>
  <si>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</si>
  <si>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</si>
  <si>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</si>
  <si>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</si>
  <si>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</si>
  <si>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</si>
  <si>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</si>
  <si>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</si>
  <si>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</si>
  <si>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</si>
  <si>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</si>
  <si>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</si>
  <si>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</si>
  <si>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</si>
  <si>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</si>
  <si>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</si>
  <si>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</si>
  <si>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</si>
  <si>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</si>
  <si>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</si>
  <si>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</si>
  <si>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</si>
  <si>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</si>
  <si>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</si>
  <si>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</si>
  <si>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</si>
  <si>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</si>
  <si>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</si>
  <si>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</si>
  <si>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</si>
  <si>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</si>
  <si>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</si>
  <si>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</si>
  <si>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</si>
  <si>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</si>
  <si>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</si>
  <si>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</si>
  <si>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</si>
  <si>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</si>
  <si>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</si>
  <si>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</si>
  <si>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</si>
  <si>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</si>
  <si>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</si>
  <si>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</si>
  <si>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</si>
  <si>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</si>
  <si>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</si>
  <si>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</si>
  <si>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</si>
  <si>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</si>
  <si>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</si>
  <si>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</si>
  <si>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</si>
  <si>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</si>
  <si>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</si>
  <si>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</si>
  <si>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</si>
  <si>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</si>
  <si>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</si>
  <si>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</si>
  <si>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</si>
  <si>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</si>
  <si>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</si>
  <si>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</si>
  <si>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</si>
  <si>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</si>
  <si>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</si>
  <si>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</si>
  <si>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</si>
  <si>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</si>
  <si>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</si>
  <si>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</si>
  <si>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</si>
  <si>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</si>
  <si>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</si>
  <si>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</si>
  <si>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</si>
  <si>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</si>
  <si>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</si>
  <si>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</si>
  <si>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</si>
  <si>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</si>
  <si>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</si>
  <si>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</si>
  <si>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</si>
  <si>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</si>
  <si>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</si>
  <si>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</si>
  <si>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</si>
  <si>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</si>
  <si>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</si>
  <si>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</si>
  <si>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</si>
  <si>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</si>
  <si>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</si>
  <si>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</si>
  <si>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</si>
  <si>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</si>
  <si>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</si>
  <si>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</si>
  <si>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</si>
  <si>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</si>
  <si>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</si>
  <si>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</si>
  <si>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</si>
  <si>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</si>
  <si>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</si>
  <si>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</si>
  <si>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</si>
  <si>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</si>
  <si>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</si>
  <si>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</si>
  <si>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</si>
  <si>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</si>
  <si>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</si>
  <si>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</si>
  <si>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</si>
  <si>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</si>
  <si>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</si>
  <si>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</si>
  <si>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</si>
  <si>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</si>
  <si>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</si>
  <si>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</si>
  <si>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</si>
  <si>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</si>
  <si>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</si>
  <si>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</si>
  <si>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</si>
  <si>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</si>
  <si>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</si>
  <si>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</si>
  <si>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</si>
  <si>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</si>
  <si>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</si>
  <si>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</si>
  <si>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</si>
  <si>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</si>
  <si>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</si>
  <si>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</si>
  <si>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</si>
  <si>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</si>
  <si>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</si>
  <si>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</si>
  <si>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</si>
  <si>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</si>
  <si>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</si>
  <si>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</si>
  <si>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</si>
  <si>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</si>
  <si>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</si>
  <si>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</si>
  <si>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</si>
  <si>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</si>
  <si>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</si>
  <si>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</si>
  <si>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</si>
  <si>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</si>
  <si>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</si>
  <si>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</si>
  <si>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</si>
  <si>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</si>
  <si>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</si>
  <si>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</si>
  <si>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</si>
  <si>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</si>
  <si>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</si>
  <si>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</si>
  <si>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</si>
  <si>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</si>
  <si>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</si>
  <si>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</si>
  <si>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</si>
  <si>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</si>
  <si>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</si>
  <si>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</si>
  <si>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</si>
  <si>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</si>
  <si>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</si>
  <si>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</si>
  <si>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</si>
  <si>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</si>
  <si>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</si>
  <si>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</si>
  <si>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</si>
  <si>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</si>
  <si>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</si>
  <si>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</si>
  <si>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</si>
  <si>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</si>
  <si>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</si>
  <si>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</si>
  <si>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</si>
  <si>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</si>
  <si>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</si>
  <si>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</si>
  <si>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</si>
  <si>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</si>
  <si>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</si>
  <si>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</si>
  <si>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</si>
  <si>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</si>
  <si>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</si>
  <si>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</si>
  <si>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</si>
  <si>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</si>
  <si>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</si>
  <si>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</si>
  <si>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</si>
  <si>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</si>
  <si>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</si>
  <si>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</si>
  <si>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</si>
  <si>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</si>
  <si>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</si>
  <si>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</si>
  <si>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</si>
  <si>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</si>
  <si>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</si>
  <si>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</si>
  <si>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</si>
  <si>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</si>
  <si>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</si>
  <si>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</si>
  <si>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</si>
  <si>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</si>
  <si>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</si>
  <si>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</si>
  <si>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</si>
  <si>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</si>
  <si>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</si>
  <si>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</si>
  <si>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</si>
  <si>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</si>
  <si>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</si>
  <si>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</si>
  <si>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</si>
  <si>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</si>
  <si>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</si>
  <si>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</si>
  <si>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</si>
  <si>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</si>
  <si>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</si>
  <si>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</si>
  <si>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</si>
  <si>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</si>
  <si>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</si>
  <si>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</si>
  <si>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</si>
  <si>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</si>
  <si>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</si>
  <si>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</si>
  <si>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</si>
  <si>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</si>
  <si>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</si>
  <si>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</si>
  <si>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</si>
  <si>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</si>
  <si>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</si>
  <si>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</si>
  <si>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</si>
  <si>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</si>
  <si>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</si>
  <si>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</si>
  <si>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</si>
  <si>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</si>
  <si>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</si>
  <si>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</si>
  <si>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</si>
  <si>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</si>
  <si>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</si>
  <si>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</si>
  <si>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</si>
  <si>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</si>
  <si>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</si>
  <si>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</si>
  <si>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</si>
  <si>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</si>
  <si>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</si>
  <si>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</si>
  <si>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</si>
  <si>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</si>
  <si>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</si>
  <si>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</si>
  <si>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</si>
  <si>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</si>
  <si>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</si>
  <si>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</si>
  <si>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</si>
  <si>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</si>
  <si>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</si>
  <si>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</si>
  <si>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</si>
  <si>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</si>
  <si>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</si>
  <si>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</si>
  <si>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</si>
  <si>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</si>
  <si>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</si>
  <si>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</si>
  <si>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</si>
  <si>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</si>
  <si>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</si>
  <si>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</si>
  <si>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</si>
  <si>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</si>
  <si>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</si>
  <si>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</si>
  <si>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</si>
  <si>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</si>
  <si>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</si>
  <si>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</si>
  <si>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</si>
  <si>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</si>
  <si>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</si>
  <si>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</si>
  <si>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</si>
  <si>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</si>
  <si>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</si>
  <si>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</si>
  <si>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</si>
  <si>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</si>
  <si>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</si>
  <si>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</si>
  <si>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</si>
  <si>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</si>
  <si>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</si>
  <si>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</si>
  <si>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</si>
  <si>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</si>
  <si>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</si>
  <si>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</si>
  <si>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</si>
  <si>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</si>
  <si>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</si>
  <si>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</si>
  <si>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</si>
  <si>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</si>
  <si>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</si>
  <si>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</si>
  <si>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</si>
  <si>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</si>
  <si>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</si>
  <si>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</si>
  <si>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</si>
  <si>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</si>
  <si>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</si>
  <si>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</si>
  <si>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</si>
  <si>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</si>
  <si>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</si>
  <si>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</si>
  <si>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</si>
  <si>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</si>
  <si>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</si>
  <si>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</si>
  <si>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</si>
  <si>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</si>
  <si>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</si>
  <si>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</si>
  <si>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</si>
  <si>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</si>
  <si>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</si>
  <si>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</si>
  <si>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</si>
  <si>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</si>
  <si>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</si>
  <si>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</si>
  <si>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</si>
  <si>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</si>
  <si>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</si>
  <si>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</si>
  <si>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</si>
  <si>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</si>
  <si>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</si>
  <si>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</si>
  <si>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</si>
  <si>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</si>
  <si>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</si>
  <si>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</si>
  <si>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</si>
  <si>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</si>
  <si>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</si>
  <si>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</si>
  <si>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</si>
  <si>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</si>
  <si>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</si>
  <si>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</si>
  <si>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</si>
  <si>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</si>
  <si>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</si>
  <si>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</si>
  <si>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</si>
  <si>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</si>
  <si>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</si>
  <si>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</si>
  <si>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</si>
  <si>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</si>
  <si>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</si>
  <si>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</si>
  <si>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</si>
  <si>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</si>
  <si>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</si>
  <si>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</si>
  <si>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</si>
  <si>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</si>
  <si>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</si>
  <si>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</si>
  <si>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</si>
  <si>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</si>
  <si>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</si>
  <si>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</si>
  <si>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</si>
  <si>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</si>
  <si>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</si>
  <si>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</si>
  <si>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</si>
  <si>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</si>
  <si>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</si>
  <si>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</si>
  <si>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</si>
  <si>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</si>
  <si>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</si>
  <si>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</si>
  <si>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</si>
  <si>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</si>
  <si>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</si>
  <si>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</si>
  <si>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</si>
  <si>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</si>
  <si>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</si>
  <si>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</si>
  <si>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</si>
  <si>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</si>
  <si>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</si>
  <si>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</si>
  <si>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</si>
  <si>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</si>
  <si>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</si>
  <si>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</si>
  <si>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</si>
  <si>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</si>
  <si>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</si>
  <si>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</si>
  <si>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</si>
  <si>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</si>
  <si>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</si>
  <si>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</si>
  <si>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</si>
  <si>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</si>
  <si>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</si>
  <si>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</si>
  <si>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</si>
  <si>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</si>
  <si>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</si>
  <si>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</si>
  <si>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</si>
  <si>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</si>
  <si>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</si>
  <si>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</si>
  <si>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</si>
  <si>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</si>
  <si>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</si>
  <si>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</si>
  <si>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</si>
  <si>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</si>
  <si>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</si>
  <si>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</si>
  <si>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</si>
  <si>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</si>
  <si>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</si>
  <si>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</si>
  <si>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</si>
  <si>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</si>
  <si>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</si>
  <si>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</si>
  <si>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</si>
  <si>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</si>
  <si>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</si>
  <si>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</si>
  <si>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</si>
  <si>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</si>
  <si>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</si>
  <si>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</si>
  <si>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</si>
  <si>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</si>
  <si>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</si>
  <si>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</si>
  <si>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</si>
  <si>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</si>
  <si>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</si>
  <si>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</si>
  <si>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</si>
  <si>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</si>
  <si>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</si>
  <si>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</si>
  <si>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</si>
  <si>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</si>
  <si>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</si>
  <si>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</si>
  <si>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</si>
  <si>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</si>
  <si>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</si>
  <si>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</si>
  <si>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</si>
  <si>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</si>
  <si>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</si>
  <si>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</si>
  <si>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</si>
  <si>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</si>
  <si>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</si>
  <si>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</si>
  <si>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</si>
  <si>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</si>
  <si>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</si>
  <si>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</si>
  <si>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</si>
  <si>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</si>
  <si>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</si>
  <si>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</si>
  <si>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</si>
  <si>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</si>
  <si>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</si>
  <si>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</si>
  <si>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</si>
  <si>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</si>
  <si>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</si>
  <si>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</si>
  <si>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</si>
  <si>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</si>
  <si>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</si>
  <si>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</si>
  <si>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</si>
  <si>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</si>
  <si>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</si>
  <si>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</si>
  <si>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</si>
  <si>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</si>
  <si>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</si>
  <si>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</si>
  <si>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</si>
  <si>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</si>
  <si>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</si>
  <si>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</si>
  <si>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</si>
  <si>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</si>
  <si>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</si>
  <si>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</si>
  <si>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</si>
  <si>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</si>
  <si>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</si>
  <si>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</si>
  <si>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</si>
  <si>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</si>
  <si>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</si>
  <si>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</si>
  <si>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</si>
  <si>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</si>
  <si>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</si>
  <si>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</si>
  <si>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</si>
  <si>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</si>
  <si>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</si>
  <si>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</si>
  <si>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</si>
  <si>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</si>
  <si>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</si>
  <si>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</si>
  <si>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</si>
  <si>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</si>
  <si>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</si>
  <si>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</si>
  <si>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</si>
  <si>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</si>
  <si>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</si>
  <si>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</si>
  <si>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</si>
  <si>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</si>
  <si>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</si>
  <si>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</si>
  <si>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</si>
  <si>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</si>
  <si>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</si>
  <si>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</si>
  <si>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</si>
  <si>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</si>
  <si>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</si>
  <si>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</si>
  <si>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</si>
  <si>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</si>
  <si>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</si>
  <si>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</si>
  <si>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</si>
  <si>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</si>
  <si>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</si>
  <si>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</si>
  <si>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</si>
  <si>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</si>
  <si>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</si>
  <si>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</si>
  <si>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</si>
  <si>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</si>
  <si>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</si>
  <si>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</si>
  <si>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</si>
  <si>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</si>
  <si>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</si>
  <si>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</si>
  <si>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</si>
  <si>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</si>
  <si>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</si>
  <si>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</si>
  <si>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</si>
  <si>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</si>
  <si>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</si>
  <si>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</si>
  <si>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</si>
  <si>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</si>
  <si>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</si>
  <si>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</si>
  <si>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</si>
  <si>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</si>
  <si>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</si>
  <si>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</si>
  <si>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</si>
  <si>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</si>
  <si>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</si>
  <si>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</si>
  <si>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</si>
  <si>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</si>
  <si>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</si>
  <si>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</si>
  <si>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</si>
  <si>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</si>
  <si>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</si>
  <si>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</si>
  <si>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</si>
  <si>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</si>
  <si>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</si>
  <si>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</si>
  <si>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</si>
  <si>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</si>
  <si>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</si>
  <si>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</si>
  <si>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</si>
  <si>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</si>
  <si>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</si>
  <si>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</si>
  <si>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</si>
  <si>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</si>
  <si>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</si>
  <si>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</si>
  <si>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</si>
  <si>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</si>
  <si>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</si>
  <si>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</si>
  <si>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</si>
  <si>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</si>
  <si>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</si>
  <si>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</si>
  <si>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</si>
  <si>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</si>
  <si>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</si>
  <si>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</si>
  <si>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</si>
  <si>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</si>
  <si>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</si>
  <si>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</si>
  <si>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</si>
  <si>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</si>
  <si>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</si>
  <si>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</si>
  <si>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</si>
  <si>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</si>
  <si>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</si>
  <si>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</si>
  <si>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</si>
  <si>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</si>
  <si>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</si>
  <si>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</si>
  <si>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</si>
  <si>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</si>
  <si>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</si>
  <si>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</si>
  <si>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</si>
  <si>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</si>
  <si>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</si>
  <si>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</si>
  <si>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</si>
  <si>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</si>
  <si>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</si>
  <si>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</si>
  <si>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</si>
  <si>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</si>
  <si>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</si>
  <si>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</si>
  <si>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</si>
  <si>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</si>
  <si>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</si>
  <si>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</si>
  <si>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</si>
  <si>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</si>
  <si>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</si>
  <si>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</si>
  <si>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</si>
  <si>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</si>
  <si>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</si>
  <si>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</si>
  <si>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</si>
  <si>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</si>
  <si>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</si>
  <si>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</si>
  <si>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</si>
  <si>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</si>
  <si>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</si>
  <si>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</si>
  <si>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</si>
  <si>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</si>
  <si>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</si>
  <si>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</si>
  <si>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</si>
  <si>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</si>
  <si>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</si>
  <si>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</si>
  <si>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</si>
  <si>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</si>
  <si>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</si>
  <si>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</si>
  <si>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</si>
  <si>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</si>
  <si>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</si>
  <si>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</si>
  <si>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</si>
  <si>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</si>
  <si>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</si>
  <si>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</si>
  <si>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</si>
  <si>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</si>
  <si>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</si>
  <si>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</si>
  <si>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</si>
  <si>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</si>
  <si>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</si>
  <si>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</si>
  <si>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</si>
  <si>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</si>
  <si>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</si>
  <si>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</si>
  <si>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</si>
  <si>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</si>
  <si>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</si>
  <si>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</si>
  <si>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</si>
  <si>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</si>
  <si>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</si>
  <si>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</si>
  <si>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</si>
  <si>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</si>
  <si>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</si>
  <si>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</si>
  <si>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</si>
  <si>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</si>
  <si>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</si>
  <si>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</si>
  <si>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</si>
  <si>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</si>
  <si>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</si>
  <si>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</si>
  <si>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</si>
  <si>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</si>
  <si>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</si>
  <si>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</si>
  <si>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</si>
  <si>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</si>
  <si>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</si>
  <si>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</si>
  <si>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</si>
  <si>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</si>
  <si>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</si>
  <si>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</si>
  <si>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</si>
  <si>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</si>
  <si>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</si>
  <si>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</si>
  <si>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</si>
  <si>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</si>
  <si>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</si>
  <si>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</si>
  <si>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</si>
  <si>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</si>
  <si>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</si>
  <si>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</si>
  <si>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</si>
  <si>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</si>
  <si>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</si>
  <si>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</si>
  <si>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</si>
  <si>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</si>
  <si>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</si>
  <si>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</si>
  <si>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</si>
  <si>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</si>
  <si>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</si>
  <si>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</si>
  <si>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</si>
  <si>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</si>
  <si>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</si>
  <si>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</si>
  <si>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</si>
  <si>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</si>
  <si>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</si>
  <si>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</si>
  <si>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</si>
  <si>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</si>
  <si>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</si>
  <si>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</si>
  <si>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</si>
  <si>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</si>
  <si>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</si>
  <si>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</si>
  <si>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</si>
  <si>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</si>
  <si>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</si>
  <si>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</si>
  <si>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</si>
  <si>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</si>
  <si>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</si>
  <si>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</si>
  <si>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</si>
  <si>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</si>
  <si>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</si>
  <si>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</si>
  <si>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</si>
  <si>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</si>
  <si>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</si>
  <si>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</si>
  <si>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</si>
  <si>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</si>
  <si>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</si>
  <si>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</si>
  <si>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</si>
  <si>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</si>
  <si>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</si>
  <si>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</si>
  <si>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</si>
  <si>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</si>
  <si>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</si>
  <si>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</si>
  <si>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</si>
  <si>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</si>
  <si>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</si>
  <si>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</si>
  <si>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</si>
  <si>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</si>
  <si>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</si>
  <si>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</si>
  <si>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</si>
  <si>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</si>
  <si>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</si>
  <si>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</si>
  <si>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</si>
  <si>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</si>
  <si>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</si>
  <si>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</si>
  <si>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</si>
  <si>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</si>
  <si>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</si>
  <si>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</si>
  <si>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</si>
  <si>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</si>
  <si>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</si>
  <si>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</si>
  <si>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</si>
  <si>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</si>
  <si>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</si>
  <si>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</si>
  <si>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</si>
  <si>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</si>
  <si>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</si>
  <si>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</si>
  <si>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</si>
  <si>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</si>
  <si>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</si>
  <si>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</si>
  <si>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</si>
  <si>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</si>
  <si>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</si>
  <si>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</si>
  <si>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</si>
  <si>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</si>
  <si>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</si>
  <si>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</si>
  <si>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</si>
  <si>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</si>
  <si>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</si>
  <si>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</si>
  <si>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</si>
  <si>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</si>
  <si>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</si>
  <si>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</si>
  <si>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</si>
  <si>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</si>
  <si>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</si>
  <si>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</si>
  <si>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</si>
  <si>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</si>
  <si>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</si>
  <si>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</si>
  <si>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</si>
  <si>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</si>
  <si>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</si>
  <si>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</si>
  <si>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</si>
  <si>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</si>
  <si>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</si>
  <si>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</si>
  <si>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</si>
  <si>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</si>
  <si>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</si>
  <si>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</si>
  <si>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</si>
  <si>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</si>
  <si>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</si>
  <si>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</si>
  <si>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</si>
  <si>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</si>
  <si>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</si>
  <si>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</si>
  <si>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</si>
  <si>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</si>
  <si>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</si>
  <si>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</si>
  <si>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</si>
  <si>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</si>
  <si>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</si>
  <si>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</si>
  <si>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</si>
  <si>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</si>
  <si>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</si>
  <si>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</si>
  <si>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</si>
  <si>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</si>
  <si>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</si>
  <si>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</si>
  <si>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</si>
  <si>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</si>
  <si>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</si>
  <si>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</si>
  <si>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</si>
  <si>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</si>
  <si>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</si>
  <si>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</si>
  <si>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</si>
  <si>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</si>
  <si>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</si>
  <si>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</si>
  <si>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</si>
  <si>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</si>
  <si>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</si>
  <si>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</si>
  <si>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</si>
  <si>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</si>
  <si>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</si>
  <si>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</si>
  <si>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</si>
  <si>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</si>
  <si>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</si>
  <si>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</si>
  <si>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</si>
  <si>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</si>
  <si>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</si>
  <si>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</si>
  <si>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</si>
  <si>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</si>
  <si>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</si>
  <si>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</si>
  <si>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</si>
  <si>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</si>
  <si>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</si>
  <si>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</si>
  <si>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</si>
  <si>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</si>
  <si>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</si>
  <si>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</si>
  <si>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</si>
  <si>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</si>
  <si>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</si>
  <si>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</si>
  <si>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</si>
  <si>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</si>
  <si>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</si>
  <si>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</si>
  <si>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</si>
  <si>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</si>
  <si>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</si>
  <si>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</si>
  <si>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</si>
  <si>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</si>
  <si>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</si>
  <si>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</si>
  <si>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</si>
  <si>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</si>
  <si>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</si>
  <si>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</si>
  <si>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</si>
  <si>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</si>
  <si>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</si>
  <si>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</si>
  <si>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</si>
  <si>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</si>
  <si>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</si>
  <si>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</si>
  <si>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</si>
  <si>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</si>
  <si>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</si>
  <si>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</si>
  <si>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</si>
  <si>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</si>
  <si>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</si>
  <si>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</si>
  <si>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</si>
  <si>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</si>
  <si>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</si>
  <si>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</si>
  <si>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</si>
  <si>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</si>
  <si>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</si>
  <si>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</si>
  <si>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</si>
  <si>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</si>
  <si>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</si>
  <si>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</si>
  <si>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</si>
  <si>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</si>
  <si>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</si>
  <si>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</si>
  <si>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</si>
  <si>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</si>
  <si>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</si>
  <si>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</si>
  <si>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</si>
  <si>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</si>
  <si>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</si>
  <si>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</si>
  <si>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</si>
  <si>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</si>
  <si>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</si>
  <si>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</si>
  <si>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</si>
  <si>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</si>
  <si>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</si>
  <si>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</si>
  <si>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</si>
  <si>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</si>
  <si>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</si>
  <si>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</si>
  <si>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</si>
  <si>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</si>
  <si>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</si>
  <si>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</si>
  <si>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</si>
  <si>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</si>
  <si>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</si>
  <si>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</si>
  <si>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</si>
  <si>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</si>
  <si>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</si>
  <si>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</si>
  <si>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</si>
  <si>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</si>
  <si>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</si>
  <si>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</si>
  <si>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</si>
  <si>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</si>
  <si>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</si>
  <si>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</si>
  <si>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</si>
  <si>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</si>
  <si>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</si>
  <si>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</si>
  <si>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</si>
  <si>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</si>
  <si>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</si>
  <si>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</si>
  <si>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</si>
  <si>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</si>
  <si>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</si>
  <si>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</si>
  <si>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</si>
  <si>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</si>
  <si>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</si>
  <si>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</si>
  <si>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</si>
  <si>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</si>
  <si>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</si>
  <si>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</si>
  <si>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</si>
  <si>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</si>
  <si>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</si>
  <si>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</si>
  <si>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</si>
  <si>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</si>
  <si>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</si>
  <si>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</si>
  <si>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</si>
  <si>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</si>
  <si>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</si>
  <si>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</si>
  <si>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</si>
  <si>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</si>
  <si>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</si>
  <si>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</si>
  <si>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</si>
  <si>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</si>
  <si>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</si>
  <si>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</si>
  <si>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</si>
  <si>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</si>
  <si>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</si>
  <si>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</si>
  <si>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</si>
  <si>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</si>
  <si>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</si>
  <si>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</si>
  <si>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</si>
  <si>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</si>
  <si>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</si>
  <si>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</si>
  <si>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</si>
  <si>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</si>
  <si>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</si>
  <si>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</si>
  <si>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</si>
  <si>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</si>
  <si>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</si>
  <si>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</si>
  <si>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</si>
  <si>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</si>
  <si>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</si>
  <si>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</si>
  <si>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</si>
  <si>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</si>
  <si>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</si>
  <si>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</si>
  <si>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</si>
  <si>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</si>
  <si>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</si>
  <si>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</si>
  <si>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</si>
  <si>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</si>
  <si>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</si>
  <si>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</si>
  <si>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</si>
  <si>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</si>
  <si>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</si>
  <si>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</si>
  <si>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</si>
  <si>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</si>
  <si>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</si>
  <si>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</si>
  <si>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</si>
  <si>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</si>
  <si>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</si>
  <si>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</si>
  <si>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</si>
  <si>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</si>
  <si>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</si>
  <si>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</si>
  <si>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</si>
  <si>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</si>
  <si>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</si>
  <si>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</si>
  <si>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</si>
  <si>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</si>
  <si>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</si>
  <si>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</si>
  <si>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</si>
  <si>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</si>
  <si>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</si>
  <si>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</si>
  <si>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</si>
  <si>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</si>
  <si>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</si>
  <si>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</si>
  <si>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</si>
  <si>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</si>
  <si>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</si>
  <si>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</si>
  <si>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</si>
  <si>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</si>
  <si>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</si>
  <si>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</si>
  <si>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</si>
  <si>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</si>
  <si>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</si>
  <si>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</si>
  <si>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</si>
  <si>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</si>
  <si>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</si>
  <si>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</si>
  <si>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</si>
  <si>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</si>
  <si>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</si>
  <si>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</si>
  <si>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</si>
  <si>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</si>
  <si>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</si>
  <si>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</si>
  <si>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</si>
  <si>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</si>
  <si>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</si>
  <si>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</si>
  <si>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</si>
  <si>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</si>
  <si>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</si>
  <si>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</si>
  <si>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</si>
  <si>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</si>
  <si>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</si>
  <si>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</si>
  <si>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</si>
  <si>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</si>
  <si>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</si>
  <si>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</si>
  <si>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</si>
  <si>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</si>
  <si>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</si>
  <si>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</si>
  <si>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</si>
  <si>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</si>
  <si>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</si>
  <si>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</si>
  <si>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</si>
  <si>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</si>
  <si>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</si>
  <si>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</si>
  <si>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</si>
  <si>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</si>
  <si>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</si>
  <si>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</si>
  <si>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</si>
  <si>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</si>
  <si>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</si>
  <si>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</si>
  <si>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</si>
  <si>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</si>
  <si>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</si>
  <si>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</si>
  <si>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</si>
  <si>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</si>
  <si>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</si>
  <si>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</si>
  <si>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</si>
  <si>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</si>
  <si>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</si>
  <si>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</si>
  <si>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</si>
  <si>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</si>
  <si>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</si>
  <si>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</si>
  <si>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</si>
  <si>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</si>
  <si>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</si>
  <si>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</si>
  <si>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</si>
  <si>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</si>
  <si>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</si>
  <si>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</si>
  <si>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</si>
  <si>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</si>
  <si>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</si>
  <si>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</si>
  <si>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</si>
  <si>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</si>
  <si>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</si>
  <si>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</si>
  <si>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</si>
  <si>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</si>
  <si>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</si>
  <si>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</si>
  <si>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</si>
  <si>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</si>
  <si>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</si>
  <si>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</si>
  <si>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</si>
  <si>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</si>
  <si>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</si>
  <si>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</si>
  <si>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</si>
  <si>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</si>
  <si>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</si>
  <si>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</si>
  <si>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</si>
  <si>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</si>
  <si>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</si>
  <si>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</si>
  <si>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</si>
  <si>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</si>
  <si>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</si>
  <si>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</si>
  <si>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</si>
  <si>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</si>
  <si>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</si>
  <si>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</si>
  <si>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</si>
  <si>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</si>
  <si>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</si>
  <si>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</si>
  <si>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</si>
  <si>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</si>
  <si>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</si>
  <si>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</si>
  <si>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</si>
  <si>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</si>
  <si>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</si>
  <si>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</si>
  <si>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</si>
  <si>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</si>
  <si>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</si>
  <si>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</si>
  <si>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</si>
  <si>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</si>
  <si>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</si>
  <si>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</si>
  <si>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</si>
  <si>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</si>
  <si>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</si>
  <si>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</si>
  <si>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</si>
  <si>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</si>
  <si>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</si>
  <si>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</si>
  <si>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</si>
  <si>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</si>
  <si>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</si>
  <si>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</si>
  <si>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</si>
  <si>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</si>
  <si>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</si>
  <si>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</si>
  <si>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</si>
  <si>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</si>
  <si>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</si>
  <si>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</si>
  <si>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</si>
  <si>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</si>
  <si>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</si>
  <si>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</si>
  <si>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</si>
  <si>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</si>
  <si>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</si>
  <si>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</si>
  <si>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</si>
  <si>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</si>
  <si>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</si>
  <si>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</si>
  <si>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</si>
  <si>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</si>
  <si>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</si>
  <si>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</si>
  <si>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</si>
  <si>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</si>
  <si>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</si>
  <si>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</si>
  <si>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</si>
  <si>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</si>
  <si>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</si>
  <si>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</si>
  <si>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</si>
  <si>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</si>
  <si>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</si>
  <si>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</si>
  <si>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</si>
  <si>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</si>
  <si>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</si>
  <si>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</si>
  <si>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</si>
  <si>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</si>
  <si>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</si>
  <si>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</si>
  <si>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</si>
  <si>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</si>
  <si>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</si>
  <si>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</si>
  <si>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</si>
  <si>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</si>
  <si>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</si>
  <si>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</si>
  <si>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</si>
  <si>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</si>
  <si>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</si>
  <si>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</si>
  <si>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</si>
  <si>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</si>
  <si>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</si>
  <si>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</si>
  <si>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</si>
  <si>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</si>
  <si>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</si>
  <si>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</si>
  <si>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</si>
  <si>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</si>
  <si>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</si>
  <si>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</si>
  <si>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</si>
  <si>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</si>
  <si>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</si>
  <si>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</si>
  <si>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</si>
  <si>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</si>
  <si>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</si>
  <si>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</si>
  <si>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</si>
  <si>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</si>
  <si>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</si>
  <si>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</si>
  <si>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</si>
  <si>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</si>
  <si>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</si>
  <si>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</si>
  <si>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</si>
  <si>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</si>
  <si>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</si>
  <si>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</si>
  <si>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</si>
  <si>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</si>
  <si>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</si>
  <si>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</si>
  <si>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</si>
  <si>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</si>
  <si>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</si>
  <si>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</si>
  <si>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</si>
  <si>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</si>
  <si>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</si>
  <si>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</si>
  <si>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</si>
  <si>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</si>
  <si>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</si>
  <si>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</si>
  <si>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</si>
  <si>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</si>
  <si>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</si>
  <si>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</si>
  <si>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</si>
  <si>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</si>
  <si>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</si>
  <si>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</si>
  <si>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</si>
  <si>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</si>
  <si>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</si>
  <si>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</si>
  <si>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</si>
  <si>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</si>
  <si>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</si>
  <si>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</si>
  <si>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</si>
  <si>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</si>
  <si>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</si>
  <si>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</si>
  <si>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</si>
  <si>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</si>
  <si>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</si>
  <si>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</si>
  <si>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</si>
  <si>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</si>
  <si>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</si>
  <si>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</si>
  <si>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</si>
  <si>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</si>
  <si>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</si>
  <si>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</si>
  <si>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</si>
  <si>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</si>
  <si>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</si>
  <si>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</si>
  <si>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</si>
  <si>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</si>
  <si>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</si>
  <si>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</si>
  <si>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</si>
  <si>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</si>
  <si>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</si>
  <si>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</si>
  <si>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</si>
  <si>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</si>
  <si>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</si>
  <si>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</si>
  <si>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</si>
  <si>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</si>
  <si>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</si>
  <si>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</si>
  <si>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</si>
  <si>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</si>
  <si>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</si>
  <si>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</si>
  <si>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</si>
  <si>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</si>
  <si>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</si>
  <si>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</si>
  <si>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</si>
  <si>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</si>
  <si>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</si>
  <si>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</si>
  <si>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</si>
  <si>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</si>
  <si>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</si>
  <si>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</si>
  <si>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</si>
  <si>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</si>
  <si>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</si>
  <si>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</si>
  <si>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</si>
  <si>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</si>
  <si>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</si>
  <si>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</si>
  <si>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</si>
  <si>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</si>
  <si>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</si>
  <si>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</si>
  <si>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</si>
  <si>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</si>
  <si>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</si>
  <si>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</si>
  <si>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</si>
  <si>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</si>
  <si>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</si>
  <si>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</si>
  <si>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</si>
  <si>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</si>
  <si>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</si>
  <si>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</si>
  <si>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</si>
  <si>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</si>
  <si>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</si>
  <si>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</si>
  <si>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</si>
  <si>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</si>
  <si>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</si>
  <si>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</si>
  <si>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</si>
  <si>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</si>
  <si>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</si>
  <si>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</si>
  <si>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</si>
  <si>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</si>
  <si>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</si>
  <si>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</si>
  <si>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</si>
  <si>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</si>
  <si>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</si>
  <si>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</si>
  <si>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</si>
  <si>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</si>
  <si>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</si>
  <si>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</si>
  <si>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</si>
  <si>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</si>
  <si>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</si>
  <si>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</si>
  <si>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</si>
  <si>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</si>
  <si>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</si>
  <si>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</si>
  <si>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</si>
  <si>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</si>
  <si>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</si>
  <si>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</si>
  <si>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</si>
  <si>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</si>
  <si>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</si>
  <si>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</si>
  <si>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</si>
  <si>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</si>
  <si>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</si>
  <si>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</si>
  <si>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</si>
  <si>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</si>
  <si>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</si>
  <si>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</si>
  <si>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</si>
  <si>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</si>
  <si>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</si>
  <si>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</si>
  <si>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</si>
  <si>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</si>
  <si>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</si>
  <si>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</si>
  <si>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</si>
  <si>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</si>
  <si>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</si>
  <si>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</si>
  <si>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</si>
  <si>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</si>
  <si>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</si>
  <si>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</si>
  <si>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</si>
  <si>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</si>
  <si>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</si>
  <si>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</si>
  <si>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</si>
  <si>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</si>
  <si>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</si>
  <si>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</si>
  <si>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</si>
  <si>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</si>
  <si>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</si>
  <si>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</si>
  <si>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</si>
  <si>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</si>
  <si>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</si>
  <si>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</si>
  <si>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</si>
  <si>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</si>
  <si>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</si>
  <si>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</si>
  <si>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</si>
  <si>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</si>
  <si>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</si>
  <si>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</si>
  <si>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</si>
  <si>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</si>
  <si>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</si>
  <si>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</si>
  <si>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</si>
  <si>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</si>
  <si>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</si>
  <si>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</si>
  <si>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</si>
  <si>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</si>
  <si>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</si>
  <si>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</si>
  <si>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</si>
  <si>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</si>
  <si>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</si>
  <si>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</si>
  <si>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</si>
  <si>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</si>
  <si>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</si>
  <si>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</si>
  <si>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</si>
  <si>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</si>
  <si>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</si>
  <si>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</si>
  <si>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</si>
  <si>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</si>
  <si>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</si>
  <si>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</si>
  <si>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</si>
  <si>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</si>
  <si>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</si>
  <si>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</si>
  <si>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</si>
  <si>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</si>
  <si>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</si>
  <si>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</si>
  <si>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</si>
  <si>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</si>
  <si>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</si>
  <si>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</si>
  <si>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</si>
  <si>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</si>
  <si>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</si>
  <si>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</si>
  <si>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</si>
  <si>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</si>
  <si>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</si>
  <si>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</si>
  <si>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</si>
  <si>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</si>
  <si>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</si>
  <si>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</si>
  <si>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</si>
  <si>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</si>
  <si>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</si>
  <si>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</si>
  <si>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</si>
  <si>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</si>
  <si>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</si>
  <si>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</si>
  <si>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</si>
  <si>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</si>
  <si>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</si>
  <si>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</si>
  <si>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</si>
  <si>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</si>
  <si>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</si>
  <si>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</si>
  <si>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</si>
  <si>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</si>
  <si>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</si>
  <si>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</si>
  <si>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</si>
  <si>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</si>
  <si>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</si>
  <si>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</si>
  <si>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</si>
  <si>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</si>
  <si>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</si>
  <si>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</si>
  <si>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</si>
  <si>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</si>
  <si>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</si>
  <si>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</si>
  <si>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</si>
  <si>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</si>
  <si>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</si>
  <si>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</si>
  <si>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</si>
  <si>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</si>
  <si>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</si>
  <si>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</si>
  <si>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</si>
  <si>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</si>
  <si>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</si>
  <si>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</si>
  <si>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</si>
  <si>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</si>
  <si>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</si>
  <si>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</si>
  <si>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</si>
  <si>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</si>
  <si>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</si>
  <si>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</si>
  <si>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</si>
  <si>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</si>
  <si>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</si>
  <si>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</si>
  <si>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</si>
  <si>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</si>
  <si>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</si>
  <si>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</si>
  <si>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</si>
  <si>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</si>
  <si>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</si>
  <si>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</si>
  <si>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</si>
  <si>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</si>
  <si>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</si>
  <si>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</si>
  <si>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</si>
  <si>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</si>
  <si>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</si>
  <si>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</si>
  <si>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</si>
  <si>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</si>
  <si>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</si>
  <si>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</si>
  <si>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</si>
  <si>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</si>
  <si>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</si>
  <si>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</si>
  <si>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</si>
  <si>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</si>
  <si>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</si>
  <si>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</si>
  <si>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</si>
  <si>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</si>
  <si>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</si>
  <si>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</si>
  <si>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</si>
  <si>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</si>
  <si>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</si>
  <si>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</si>
  <si>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</si>
  <si>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</si>
  <si>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</si>
  <si>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</si>
  <si>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</si>
  <si>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</si>
  <si>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</si>
  <si>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</si>
  <si>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</si>
  <si>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</si>
  <si>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</si>
  <si>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</si>
  <si>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</si>
  <si>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</si>
  <si>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</si>
  <si>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</si>
  <si>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</si>
  <si>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</si>
  <si>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</si>
  <si>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</si>
  <si>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</si>
  <si>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</si>
  <si>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</si>
  <si>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</si>
  <si>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</si>
  <si>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</si>
  <si>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</si>
  <si>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</si>
  <si>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</si>
  <si>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</si>
  <si>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</si>
  <si>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</si>
  <si>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</si>
  <si>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</si>
  <si>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</si>
  <si>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</si>
  <si>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</si>
  <si>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</si>
  <si>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</si>
  <si>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</si>
  <si>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</si>
  <si>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</si>
  <si>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</si>
  <si>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</si>
  <si>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</si>
  <si>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</si>
  <si>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</si>
  <si>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</si>
  <si>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</si>
  <si>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</si>
  <si>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</si>
  <si>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</si>
  <si>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</si>
  <si>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</si>
  <si>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</si>
  <si>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</si>
  <si>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</si>
  <si>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</si>
  <si>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</si>
  <si>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</si>
  <si>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</si>
  <si>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</si>
  <si>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</si>
  <si>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</si>
  <si>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</si>
  <si>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</si>
  <si>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</si>
  <si>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</si>
  <si>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</si>
  <si>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</si>
  <si>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</si>
  <si>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</si>
  <si>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</si>
  <si>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</si>
  <si>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</si>
  <si>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</si>
  <si>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</si>
  <si>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</si>
  <si>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</si>
  <si>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</si>
  <si>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</si>
  <si>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</si>
  <si>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</si>
  <si>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</si>
  <si>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</si>
  <si>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</si>
  <si>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</si>
  <si>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</si>
  <si>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</si>
  <si>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</si>
  <si>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</si>
  <si>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</si>
  <si>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</si>
  <si>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</si>
  <si>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</si>
  <si>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</si>
  <si>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</si>
  <si>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</si>
  <si>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</si>
  <si>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</si>
  <si>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</si>
  <si>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</si>
  <si>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</si>
  <si>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</si>
  <si>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</si>
  <si>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</si>
  <si>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</si>
  <si>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</si>
  <si>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</si>
  <si>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</si>
  <si>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</si>
  <si>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</si>
  <si>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</si>
  <si>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</si>
  <si>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</si>
  <si>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</si>
  <si>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</si>
  <si>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</si>
  <si>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</si>
  <si>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</si>
  <si>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</si>
  <si>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</si>
  <si>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</si>
  <si>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</si>
  <si>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</si>
  <si>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</si>
  <si>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</si>
  <si>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</si>
  <si>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</si>
  <si>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</si>
  <si>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</si>
  <si>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</si>
  <si>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</si>
  <si>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</si>
  <si>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</si>
  <si>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</si>
  <si>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</si>
  <si>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</si>
  <si>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</si>
  <si>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</si>
  <si>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</si>
  <si>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</si>
  <si>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</si>
  <si>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</si>
  <si>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</si>
  <si>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</si>
  <si>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</si>
  <si>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</si>
  <si>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</si>
  <si>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</si>
  <si>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</si>
  <si>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</si>
  <si>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</si>
  <si>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</si>
  <si>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</si>
  <si>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</si>
  <si>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</si>
  <si>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</si>
  <si>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</si>
  <si>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</si>
  <si>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</si>
  <si>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</si>
  <si>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</si>
  <si>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</si>
  <si>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</si>
  <si>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</si>
  <si>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</si>
  <si>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</si>
  <si>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</si>
  <si>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</si>
  <si>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</si>
  <si>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</si>
  <si>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</si>
  <si>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</si>
  <si>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</si>
  <si>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</si>
  <si>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</si>
  <si>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</si>
  <si>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</si>
  <si>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</si>
  <si>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</si>
  <si>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</si>
  <si>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</si>
  <si>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</si>
  <si>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</si>
  <si>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</si>
  <si>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</si>
  <si>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</si>
  <si>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</si>
  <si>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</si>
  <si>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</si>
  <si>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</si>
  <si>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</si>
  <si>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</si>
  <si>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</si>
  <si>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</si>
  <si>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</si>
  <si>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</si>
  <si>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</si>
  <si>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</si>
  <si>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</si>
  <si>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</si>
  <si>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</si>
  <si>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</si>
  <si>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</si>
  <si>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</si>
  <si>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</si>
  <si>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</si>
  <si>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</si>
  <si>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</si>
  <si>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</si>
  <si>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</si>
  <si>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</si>
  <si>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</si>
  <si>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</si>
  <si>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</si>
  <si>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</si>
  <si>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</si>
  <si>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</si>
  <si>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</si>
  <si>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</si>
  <si>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</si>
  <si>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</si>
  <si>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</si>
  <si>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</si>
  <si>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</si>
  <si>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</si>
  <si>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</si>
  <si>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</si>
  <si>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</si>
  <si>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</si>
  <si>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</si>
  <si>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</si>
  <si>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</si>
  <si>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</si>
  <si>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</si>
  <si>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</si>
  <si>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</si>
  <si>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</si>
  <si>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</si>
  <si>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</si>
  <si>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</si>
  <si>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</si>
  <si>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</si>
  <si>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</si>
  <si>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</si>
  <si>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</si>
  <si>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</si>
  <si>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</si>
  <si>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</si>
  <si>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</si>
  <si>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</si>
  <si>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</si>
  <si>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</si>
  <si>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</si>
  <si>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</si>
  <si>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</si>
  <si>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</si>
  <si>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</si>
  <si>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</si>
  <si>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</si>
  <si>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</si>
  <si>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</si>
  <si>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</si>
  <si>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</si>
  <si>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</si>
  <si>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</si>
  <si>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</si>
  <si>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</si>
  <si>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</si>
  <si>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</si>
  <si>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</si>
  <si>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</si>
  <si>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</si>
  <si>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</si>
  <si>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</si>
  <si>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</si>
  <si>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</si>
  <si>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</si>
  <si>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</si>
  <si>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</si>
  <si>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</si>
  <si>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</si>
  <si>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</si>
  <si>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</si>
  <si>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</si>
  <si>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</si>
  <si>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</si>
  <si>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</si>
  <si>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</si>
  <si>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</si>
  <si>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</si>
  <si>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</si>
  <si>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</si>
  <si>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</si>
  <si>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</si>
  <si>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</si>
  <si>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</si>
  <si>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</si>
  <si>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</si>
  <si>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</si>
  <si>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</si>
  <si>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</si>
  <si>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</si>
  <si>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</si>
  <si>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</si>
  <si>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</si>
  <si>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</si>
  <si>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</si>
  <si>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</si>
  <si>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</si>
  <si>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</si>
  <si>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</si>
  <si>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</si>
  <si>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</si>
  <si>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</si>
  <si>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</si>
  <si>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</si>
  <si>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</si>
  <si>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</si>
  <si>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</si>
  <si>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</si>
  <si>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</si>
  <si>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</si>
  <si>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</si>
  <si>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</si>
  <si>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</si>
  <si>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</si>
  <si>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</si>
  <si>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</si>
  <si>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</si>
  <si>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</si>
  <si>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</si>
  <si>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</si>
  <si>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</si>
  <si>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</si>
  <si>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</si>
  <si>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</si>
  <si>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</si>
  <si>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</si>
  <si>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</si>
  <si>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</si>
  <si>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</si>
  <si>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</si>
  <si>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</si>
  <si>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</si>
  <si>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</si>
  <si>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</si>
  <si>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</si>
  <si>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</si>
  <si>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</si>
  <si>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</si>
  <si>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</si>
  <si>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</si>
  <si>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</si>
  <si>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</si>
  <si>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</si>
  <si>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</si>
  <si>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</si>
  <si>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</si>
  <si>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</si>
  <si>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</si>
  <si>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</si>
  <si>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</si>
  <si>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</si>
  <si>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</si>
  <si>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</si>
  <si>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</si>
  <si>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</si>
  <si>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</si>
  <si>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</si>
  <si>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</si>
  <si>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</si>
  <si>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</si>
  <si>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</si>
  <si>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</si>
  <si>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</si>
  <si>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</si>
  <si>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</si>
  <si>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</si>
  <si>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</si>
  <si>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</si>
  <si>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</si>
  <si>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</si>
  <si>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</si>
  <si>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</si>
  <si>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</si>
  <si>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</si>
  <si>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</si>
  <si>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</si>
  <si>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</si>
  <si>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</si>
  <si>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</si>
  <si>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</si>
  <si>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</si>
  <si>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</si>
  <si>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</si>
  <si>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</si>
  <si>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</si>
  <si>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</si>
  <si>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</si>
  <si>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</si>
  <si>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</si>
  <si>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</si>
  <si>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</si>
  <si>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</si>
  <si>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</si>
  <si>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</si>
  <si>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</si>
  <si>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</si>
  <si>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</si>
  <si>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</si>
  <si>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</si>
  <si>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</si>
  <si>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</si>
  <si>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</si>
  <si>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</si>
  <si>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</si>
  <si>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</si>
  <si>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</si>
  <si>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</si>
  <si>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</si>
  <si>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</si>
  <si>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</si>
  <si>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</si>
  <si>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</si>
  <si>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</si>
  <si>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</si>
  <si>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</si>
  <si>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</si>
  <si>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</si>
  <si>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</si>
  <si>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</si>
  <si>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</si>
  <si>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</si>
  <si>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</si>
  <si>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</si>
  <si>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</si>
  <si>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</si>
  <si>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</si>
  <si>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</si>
  <si>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</si>
  <si>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</si>
  <si>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</si>
  <si>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</si>
  <si>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</si>
  <si>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</si>
  <si>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</si>
  <si>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</si>
  <si>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</si>
  <si>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</si>
  <si>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</si>
  <si>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</si>
  <si>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</si>
  <si>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</si>
  <si>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</si>
  <si>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</si>
  <si>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</si>
  <si>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</si>
  <si>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</si>
  <si>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</si>
  <si>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</si>
  <si>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</si>
  <si>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</si>
  <si>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</si>
  <si>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</si>
  <si>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</si>
  <si>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</si>
  <si>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</si>
  <si>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</si>
  <si>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</si>
  <si>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</si>
  <si>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</si>
  <si>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</si>
  <si>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</si>
  <si>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</si>
  <si>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</si>
  <si>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</si>
  <si>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</si>
  <si>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</si>
  <si>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</si>
  <si>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</si>
  <si>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</si>
  <si>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</si>
  <si>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</si>
  <si>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</si>
  <si>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</si>
  <si>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</si>
  <si>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</si>
  <si>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</si>
  <si>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</si>
  <si>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</si>
  <si>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</si>
  <si>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</si>
  <si>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</si>
  <si>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</si>
  <si>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</si>
  <si>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</si>
  <si>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</si>
  <si>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</si>
  <si>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</si>
  <si>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</si>
  <si>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</si>
  <si>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</si>
  <si>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</si>
  <si>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</si>
  <si>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</si>
  <si>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</si>
  <si>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</si>
  <si>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</si>
  <si>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</si>
  <si>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</si>
  <si>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</si>
  <si>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</si>
  <si>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</si>
  <si>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</si>
  <si>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</si>
  <si>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</si>
  <si>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</si>
  <si>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</si>
  <si>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</si>
  <si>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</si>
  <si>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</si>
  <si>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</si>
  <si>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</si>
  <si>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</si>
  <si>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</si>
  <si>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</si>
  <si>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</si>
  <si>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</si>
  <si>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</si>
  <si>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</si>
  <si>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</si>
  <si>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</si>
  <si>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</si>
  <si>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</si>
  <si>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</si>
  <si>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</si>
  <si>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</si>
  <si>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</si>
  <si>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</si>
  <si>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</si>
  <si>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</si>
  <si>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</si>
  <si>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</si>
  <si>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</si>
  <si>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</si>
  <si>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</si>
  <si>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</si>
  <si>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</si>
  <si>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</si>
  <si>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</si>
  <si>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</si>
  <si>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</si>
  <si>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</si>
  <si>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</si>
  <si>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</si>
  <si>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</si>
  <si>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</si>
  <si>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</si>
  <si>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</si>
  <si>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</si>
  <si>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</si>
  <si>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</si>
  <si>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</si>
  <si>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</si>
  <si>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</si>
  <si>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</si>
  <si>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</si>
  <si>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</si>
  <si>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</si>
  <si>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</si>
  <si>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</si>
  <si>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</si>
  <si>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</si>
  <si>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</si>
  <si>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</si>
  <si>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</si>
  <si>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</si>
  <si>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</si>
  <si>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</si>
  <si>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</si>
  <si>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</si>
  <si>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</si>
  <si>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</si>
  <si>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</si>
  <si>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</si>
  <si>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</si>
  <si>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</si>
  <si>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</si>
  <si>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</si>
  <si>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</si>
  <si>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</si>
  <si>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</si>
  <si>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</si>
  <si>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</si>
  <si>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</si>
  <si>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</si>
  <si>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</si>
  <si>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</si>
  <si>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</si>
  <si>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</si>
  <si>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</si>
  <si>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</si>
  <si>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</si>
  <si>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</si>
  <si>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</si>
  <si>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</si>
  <si>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</si>
  <si>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</si>
  <si>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</si>
  <si>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</si>
  <si>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</si>
  <si>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</si>
  <si>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</si>
  <si>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</si>
  <si>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</si>
  <si>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</si>
  <si>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</si>
  <si>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</si>
  <si>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</si>
  <si>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</si>
  <si>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</si>
  <si>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</si>
  <si>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</si>
  <si>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</si>
  <si>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</si>
  <si>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</si>
  <si>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</si>
  <si>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</si>
  <si>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</si>
  <si>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</si>
  <si>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</si>
  <si>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</si>
  <si>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</si>
  <si>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</si>
  <si>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</si>
  <si>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</si>
  <si>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</si>
  <si>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</si>
  <si>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</si>
  <si>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</si>
  <si>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</si>
  <si>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</si>
  <si>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</si>
  <si>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</si>
  <si>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</si>
  <si>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</si>
  <si>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</si>
  <si>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</si>
  <si>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</si>
  <si>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</si>
  <si>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</si>
  <si>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</si>
  <si>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</si>
  <si>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</si>
  <si>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</si>
  <si>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</si>
  <si>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</si>
  <si>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</si>
  <si>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</si>
  <si>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</si>
  <si>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</si>
  <si>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</si>
  <si>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</si>
  <si>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</si>
  <si>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</si>
  <si>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</si>
  <si>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</si>
  <si>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</si>
  <si>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</si>
  <si>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</si>
  <si>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</si>
  <si>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</si>
  <si>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</si>
  <si>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</si>
  <si>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</si>
  <si>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</si>
  <si>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</si>
  <si>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</si>
  <si>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</si>
  <si>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</si>
  <si>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</si>
  <si>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</si>
  <si>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</si>
  <si>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</si>
  <si>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</si>
  <si>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</si>
  <si>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</si>
  <si>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</si>
  <si>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</si>
  <si>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</si>
  <si>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</si>
  <si>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</si>
  <si>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</si>
  <si>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</si>
  <si>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</si>
  <si>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</si>
  <si>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</si>
  <si>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</si>
  <si>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</si>
  <si>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</si>
  <si>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</si>
  <si>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</si>
  <si>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</si>
  <si>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</si>
  <si>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</si>
  <si>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</si>
  <si>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</si>
  <si>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</si>
  <si>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</si>
  <si>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</si>
  <si>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</si>
  <si>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</si>
  <si>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</si>
  <si>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</si>
  <si>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</si>
  <si>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</si>
  <si>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</si>
  <si>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</si>
  <si>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</si>
  <si>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</si>
  <si>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</si>
  <si>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</si>
  <si>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</si>
  <si>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</si>
  <si>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</si>
  <si>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</si>
  <si>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</si>
  <si>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</si>
  <si>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</si>
  <si>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</si>
  <si>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</si>
  <si>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</si>
  <si>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</si>
  <si>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</si>
  <si>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</si>
  <si>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</si>
  <si>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</si>
  <si>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</si>
  <si>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</si>
  <si>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</si>
  <si>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</si>
  <si>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</si>
  <si>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</si>
  <si>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</si>
  <si>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</si>
  <si>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</si>
  <si>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</si>
  <si>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</si>
  <si>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</si>
  <si>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</si>
  <si>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</si>
  <si>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</si>
  <si>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</si>
  <si>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</si>
  <si>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</si>
  <si>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</si>
  <si>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</si>
  <si>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</si>
  <si>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</si>
  <si>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</si>
  <si>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</si>
  <si>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</si>
  <si>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</si>
  <si>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</si>
  <si>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</si>
  <si>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</si>
  <si>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</si>
  <si>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</si>
  <si>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</si>
  <si>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</si>
  <si>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</si>
  <si>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</si>
  <si>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</si>
  <si>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</si>
  <si>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</si>
  <si>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</si>
  <si>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</si>
  <si>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</si>
  <si>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</si>
  <si>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</si>
  <si>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</si>
  <si>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</si>
  <si>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</si>
  <si>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</si>
  <si>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</si>
  <si>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</si>
  <si>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</si>
  <si>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</si>
  <si>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</si>
  <si>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</si>
  <si>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</si>
  <si>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</si>
  <si>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</si>
  <si>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</si>
  <si>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</si>
  <si>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</si>
  <si>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</si>
  <si>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</si>
  <si>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</si>
  <si>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</si>
  <si>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</si>
  <si>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</si>
  <si>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</si>
  <si>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</si>
  <si>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</si>
  <si>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</si>
  <si>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</si>
  <si>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</si>
  <si>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</si>
  <si>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</si>
  <si>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</si>
  <si>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</si>
  <si>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</si>
  <si>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</si>
  <si>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</si>
  <si>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</si>
  <si>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</si>
  <si>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</si>
  <si>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</si>
  <si>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</si>
  <si>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</si>
  <si>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</si>
  <si>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</si>
  <si>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</si>
  <si>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</si>
  <si>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</si>
  <si>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</si>
  <si>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</si>
  <si>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</si>
  <si>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</si>
  <si>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</si>
  <si>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</si>
  <si>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</si>
  <si>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</si>
  <si>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</si>
  <si>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</si>
  <si>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</si>
  <si>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</si>
  <si>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</si>
  <si>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</si>
  <si>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</si>
  <si>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</si>
  <si>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</si>
  <si>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</si>
  <si>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</si>
  <si>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</si>
  <si>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</si>
  <si>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</si>
  <si>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</si>
  <si>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</si>
  <si>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</si>
  <si>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</si>
  <si>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</si>
  <si>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</si>
  <si>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</si>
  <si>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</si>
  <si>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</si>
  <si>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</si>
  <si>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</si>
  <si>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</si>
  <si>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</si>
  <si>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</si>
  <si>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</si>
  <si>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</si>
  <si>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</si>
  <si>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</si>
  <si>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</si>
  <si>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</si>
  <si>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</si>
  <si>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</si>
  <si>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</si>
  <si>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</si>
  <si>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</si>
  <si>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</si>
  <si>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</si>
  <si>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</si>
  <si>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</si>
  <si>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</si>
  <si>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</si>
  <si>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</si>
  <si>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</si>
  <si>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</si>
  <si>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</si>
  <si>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</si>
  <si>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</si>
  <si>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</si>
  <si>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</si>
  <si>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</si>
  <si>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</si>
  <si>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</si>
  <si>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</si>
  <si>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</si>
  <si>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</si>
  <si>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</si>
  <si>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</si>
  <si>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</si>
  <si>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</si>
  <si>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</si>
  <si>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</si>
  <si>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</si>
  <si>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</si>
  <si>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</si>
  <si>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</si>
  <si>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</si>
  <si>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</si>
  <si>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</si>
  <si>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</si>
  <si>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</si>
  <si>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</si>
  <si>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</si>
  <si>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</si>
  <si>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</si>
  <si>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</si>
  <si>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</si>
  <si>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</si>
  <si>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</si>
  <si>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</si>
  <si>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</si>
  <si>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</si>
  <si>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</si>
  <si>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</si>
  <si>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</si>
  <si>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</si>
  <si>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</si>
  <si>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</si>
  <si>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</si>
  <si>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</si>
  <si>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</si>
  <si>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</si>
  <si>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</si>
  <si>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</si>
  <si>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</si>
  <si>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</si>
  <si>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</si>
  <si>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</si>
  <si>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</si>
  <si>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</si>
  <si>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</si>
  <si>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</si>
  <si>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</si>
  <si>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</si>
  <si>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</si>
  <si>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</si>
  <si>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</si>
  <si>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</si>
  <si>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</si>
  <si>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</si>
  <si>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</si>
  <si>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</si>
  <si>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</si>
  <si>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</si>
  <si>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</si>
  <si>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</si>
  <si>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</si>
  <si>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</si>
  <si>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</si>
  <si>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</si>
  <si>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</si>
  <si>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</si>
  <si>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</si>
  <si>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</si>
  <si>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</si>
  <si>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</si>
  <si>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</si>
  <si>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</si>
  <si>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</si>
  <si>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</si>
  <si>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</si>
  <si>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</si>
  <si>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</si>
  <si>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</si>
  <si>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</si>
  <si>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</si>
  <si>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</si>
  <si>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</si>
  <si>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</si>
  <si>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</si>
  <si>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</si>
  <si>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</si>
  <si>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</si>
  <si>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</si>
  <si>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</si>
  <si>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</si>
  <si>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</si>
  <si>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</si>
  <si>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</si>
  <si>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</si>
  <si>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</si>
  <si>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</si>
  <si>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</si>
  <si>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</si>
  <si>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</si>
  <si>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</si>
  <si>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</si>
  <si>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</si>
  <si>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</si>
  <si>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</si>
  <si>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</si>
  <si>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</si>
  <si>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</si>
  <si>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</si>
  <si>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</si>
  <si>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</si>
  <si>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</si>
  <si>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</si>
  <si>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</si>
  <si>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</si>
  <si>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</si>
  <si>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</si>
  <si>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</si>
  <si>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</si>
  <si>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</si>
  <si>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</si>
  <si>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</si>
  <si>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</si>
  <si>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</si>
  <si>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</si>
  <si>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</si>
  <si>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</si>
  <si>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</si>
  <si>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</si>
  <si>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</si>
  <si>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</si>
  <si>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</si>
  <si>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</si>
  <si>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</si>
  <si>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</si>
  <si>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</si>
  <si>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</si>
  <si>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</si>
  <si>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</si>
  <si>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</si>
  <si>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</si>
  <si>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</si>
  <si>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</si>
  <si>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</si>
  <si>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</si>
  <si>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</si>
  <si>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</si>
  <si>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</si>
  <si>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</si>
  <si>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</si>
  <si>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</si>
  <si>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</si>
  <si>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</si>
  <si>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</si>
  <si>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</si>
  <si>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</si>
  <si>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</si>
  <si>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</si>
  <si>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</si>
  <si>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</si>
  <si>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</si>
  <si>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</si>
  <si>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</si>
  <si>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</si>
  <si>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</si>
  <si>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</si>
  <si>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</si>
  <si>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</si>
  <si>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</si>
  <si>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</si>
  <si>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</si>
  <si>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</si>
  <si>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</si>
  <si>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</si>
  <si>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</si>
  <si>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</si>
  <si>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</si>
  <si>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</si>
  <si>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</si>
  <si>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</si>
  <si>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</si>
  <si>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</si>
  <si>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</si>
  <si>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</si>
  <si>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</si>
  <si>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</si>
  <si>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</si>
  <si>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</si>
  <si>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</si>
  <si>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</si>
  <si>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</si>
  <si>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</si>
  <si>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</si>
  <si>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</si>
  <si>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</si>
  <si>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</si>
  <si>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</si>
  <si>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</si>
  <si>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</si>
  <si>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</si>
  <si>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</si>
  <si>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</si>
  <si>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</si>
  <si>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</si>
  <si>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</si>
  <si>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</si>
  <si>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</si>
  <si>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</si>
  <si>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</si>
  <si>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</si>
  <si>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</si>
  <si>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</si>
  <si>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</si>
  <si>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</si>
  <si>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</si>
  <si>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</si>
  <si>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</si>
  <si>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</si>
  <si>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</si>
  <si>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</si>
  <si>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</si>
  <si>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</si>
  <si>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</si>
  <si>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</si>
  <si>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</si>
  <si>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</si>
  <si>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</si>
  <si>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</si>
  <si>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</si>
  <si>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</si>
  <si>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</si>
  <si>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</si>
  <si>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</si>
  <si>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</si>
  <si>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</si>
  <si>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</si>
  <si>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</si>
  <si>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</si>
  <si>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</si>
  <si>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</si>
  <si>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</si>
  <si>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</si>
  <si>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</si>
  <si>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</si>
  <si>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</si>
  <si>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</si>
  <si>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</si>
  <si>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</si>
  <si>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</si>
  <si>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</si>
  <si>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</si>
  <si>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</si>
  <si>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</si>
  <si>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</si>
  <si>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</si>
  <si>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</si>
  <si>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</si>
  <si>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</si>
  <si>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</si>
  <si>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</si>
  <si>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</si>
  <si>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</si>
  <si>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</si>
  <si>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</si>
  <si>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</si>
  <si>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</si>
  <si>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</si>
  <si>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</si>
  <si>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</si>
  <si>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</si>
  <si>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</si>
  <si>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</si>
  <si>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</si>
  <si>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</si>
  <si>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</si>
  <si>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</si>
  <si>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</si>
  <si>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</si>
  <si>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</si>
  <si>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</si>
  <si>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</si>
  <si>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</si>
  <si>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</si>
  <si>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</si>
  <si>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</si>
  <si>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</si>
  <si>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</si>
  <si>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</si>
  <si>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</si>
  <si>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</si>
  <si>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</si>
  <si>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</si>
  <si>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</si>
  <si>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</si>
  <si>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</si>
  <si>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</si>
  <si>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</si>
  <si>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</si>
  <si>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</si>
  <si>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</si>
  <si>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</si>
  <si>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</si>
  <si>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</si>
  <si>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</si>
  <si>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</si>
  <si>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</si>
  <si>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</si>
  <si>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</si>
  <si>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</si>
  <si>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</si>
  <si>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</si>
  <si>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</si>
  <si>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</si>
  <si>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</si>
  <si>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</si>
  <si>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</si>
  <si>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</si>
  <si>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</si>
  <si>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</si>
  <si>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</si>
  <si>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</si>
  <si>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</si>
  <si>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</si>
  <si>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</si>
  <si>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</si>
  <si>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</si>
  <si>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</si>
  <si>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</si>
  <si>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</si>
  <si>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</si>
  <si>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</si>
  <si>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</si>
  <si>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</si>
  <si>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</si>
  <si>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</si>
  <si>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</si>
  <si>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</si>
  <si>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</si>
  <si>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</si>
  <si>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</si>
  <si>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</si>
  <si>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</si>
  <si>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</si>
  <si>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</si>
  <si>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</si>
  <si>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</si>
  <si>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</si>
  <si>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</si>
  <si>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</si>
  <si>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</si>
  <si>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</si>
  <si>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</si>
  <si>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</si>
  <si>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</si>
  <si>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</si>
  <si>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</si>
  <si>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</si>
  <si>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</si>
  <si>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</si>
  <si>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</si>
  <si>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</si>
  <si>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</si>
  <si>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</si>
  <si>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</si>
  <si>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</si>
  <si>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</si>
  <si>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</si>
  <si>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</si>
  <si>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</si>
  <si>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</si>
  <si>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</si>
  <si>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</si>
  <si>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</si>
  <si>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</si>
  <si>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</si>
  <si>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</si>
  <si>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</si>
  <si>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</si>
  <si>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</si>
  <si>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</si>
  <si>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</si>
  <si>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</si>
  <si>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</si>
  <si>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</si>
  <si>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</si>
  <si>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</si>
  <si>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</si>
  <si>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</si>
  <si>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</si>
  <si>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</si>
  <si>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</si>
  <si>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</si>
  <si>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</si>
  <si>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</si>
  <si>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</si>
  <si>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</si>
  <si>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</si>
  <si>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</si>
  <si>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</si>
  <si>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</si>
  <si>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</si>
  <si>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</si>
  <si>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</si>
  <si>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</si>
  <si>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</si>
  <si>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</si>
  <si>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</si>
  <si>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</si>
  <si>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</si>
  <si>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</si>
  <si>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</si>
  <si>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</si>
  <si>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</si>
  <si>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</si>
  <si>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</si>
  <si>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</si>
  <si>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</si>
  <si>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</si>
  <si>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</si>
  <si>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</si>
  <si>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</si>
  <si>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</si>
  <si>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</si>
  <si>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</si>
  <si>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</si>
  <si>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</si>
  <si>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</si>
  <si>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</si>
  <si>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</si>
  <si>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</si>
  <si>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</si>
  <si>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</si>
  <si>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</si>
  <si>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</si>
  <si>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</si>
  <si>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</si>
  <si>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</si>
  <si>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</si>
  <si>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</si>
  <si>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</si>
  <si>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</si>
  <si>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</si>
  <si>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</si>
  <si>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</si>
  <si>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</si>
  <si>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</si>
  <si>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</si>
  <si>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</si>
  <si>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</si>
  <si>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</si>
  <si>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</si>
  <si>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</si>
  <si>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</si>
  <si>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</si>
  <si>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</si>
  <si>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</si>
  <si>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</si>
  <si>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</si>
  <si>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</si>
  <si>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</si>
  <si>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</si>
  <si>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</si>
  <si>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</si>
  <si>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</si>
  <si>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</si>
  <si>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</si>
  <si>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</si>
  <si>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</si>
  <si>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</si>
  <si>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</si>
  <si>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</si>
  <si>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</si>
  <si>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</si>
  <si>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</si>
  <si>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</si>
  <si>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</si>
  <si>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</si>
  <si>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</si>
  <si>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</si>
  <si>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</si>
  <si>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</si>
  <si>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</si>
  <si>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</si>
  <si>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</si>
  <si>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</si>
  <si>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</si>
  <si>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</si>
  <si>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</si>
  <si>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</si>
  <si>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</si>
  <si>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</si>
  <si>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</si>
  <si>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</si>
  <si>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</si>
  <si>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</si>
  <si>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</si>
  <si>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</si>
  <si>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</si>
  <si>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</si>
  <si>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</si>
  <si>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</si>
  <si>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</si>
  <si>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</si>
  <si>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</si>
  <si>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</si>
  <si>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</si>
  <si>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</si>
  <si>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</si>
  <si>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</si>
  <si>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</si>
  <si>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</si>
  <si>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</si>
  <si>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</si>
  <si>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</si>
  <si>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</si>
  <si>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</si>
  <si>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</si>
  <si>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</si>
  <si>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</si>
  <si>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</si>
  <si>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</si>
  <si>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</si>
  <si>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</si>
  <si>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</si>
  <si>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</si>
  <si>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</si>
  <si>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</si>
  <si>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</si>
  <si>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</si>
  <si>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</si>
  <si>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</si>
  <si>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</si>
  <si>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</si>
  <si>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</si>
  <si>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</si>
  <si>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</si>
  <si>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</si>
  <si>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</si>
  <si>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</si>
  <si>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</si>
  <si>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</si>
  <si>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</si>
  <si>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</si>
  <si>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</si>
  <si>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</si>
  <si>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</si>
  <si>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</si>
  <si>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</si>
  <si>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</si>
  <si>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</si>
  <si>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</si>
  <si>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</si>
  <si>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</si>
  <si>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</si>
  <si>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</si>
  <si>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</si>
  <si>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</si>
  <si>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</si>
  <si>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</si>
  <si>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</si>
  <si>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</si>
  <si>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</si>
  <si>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</si>
  <si>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</si>
  <si>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</si>
  <si>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</si>
  <si>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</si>
  <si>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</si>
  <si>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</si>
  <si>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</si>
  <si>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</si>
  <si>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</si>
  <si>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</si>
  <si>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</si>
  <si>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</si>
  <si>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</si>
  <si>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</si>
  <si>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</si>
  <si>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</si>
  <si>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</si>
  <si>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</si>
  <si>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</si>
  <si>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</si>
  <si>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</si>
  <si>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</si>
  <si>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</si>
  <si>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</si>
  <si>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</si>
  <si>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</si>
  <si>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</si>
  <si>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</si>
  <si>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</si>
  <si>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</si>
  <si>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</si>
  <si>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</si>
  <si>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</si>
  <si>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</si>
  <si>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</si>
  <si>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</si>
  <si>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</si>
  <si>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</si>
  <si>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</si>
  <si>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</si>
  <si>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</si>
  <si>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</si>
  <si>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</si>
  <si>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</si>
  <si>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</si>
  <si>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</si>
  <si>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</si>
  <si>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</si>
  <si>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</si>
  <si>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</si>
  <si>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</si>
  <si>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</si>
  <si>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</si>
  <si>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</si>
  <si>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</si>
  <si>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</si>
  <si>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</si>
  <si>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</si>
  <si>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</si>
  <si>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</si>
  <si>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</si>
  <si>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</si>
  <si>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</si>
  <si>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</si>
  <si>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</si>
  <si>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</si>
  <si>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</si>
  <si>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</si>
  <si>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</si>
  <si>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</si>
  <si>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</si>
  <si>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</si>
  <si>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</si>
  <si>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</si>
  <si>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</si>
  <si>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</si>
  <si>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</si>
  <si>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</si>
  <si>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</si>
  <si>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</si>
  <si>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</si>
  <si>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</si>
  <si>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</si>
  <si>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</si>
  <si>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</si>
  <si>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</si>
  <si>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</si>
  <si>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</si>
  <si>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</si>
  <si>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</si>
  <si>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</si>
  <si>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</si>
  <si>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</si>
  <si>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</si>
  <si>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</si>
  <si>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</si>
  <si>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</si>
  <si>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</si>
  <si>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</si>
  <si>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</si>
  <si>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</si>
  <si>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</si>
  <si>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</si>
  <si>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</si>
  <si>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</si>
  <si>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</si>
  <si>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</si>
  <si>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</si>
  <si>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</si>
  <si>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</si>
  <si>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</si>
  <si>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</si>
  <si>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</si>
  <si>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</si>
  <si>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</si>
  <si>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</si>
  <si>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</si>
  <si>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</si>
  <si>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</si>
  <si>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</si>
  <si>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</si>
  <si>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</si>
  <si>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</si>
  <si>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</si>
  <si>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</si>
  <si>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</si>
  <si>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</si>
  <si>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</si>
  <si>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</si>
  <si>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</si>
  <si>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</si>
  <si>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</si>
  <si>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</si>
  <si>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</si>
  <si>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</si>
  <si>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</si>
  <si>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</si>
  <si>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</si>
  <si>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</si>
  <si>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</si>
  <si>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</si>
  <si>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</si>
  <si>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</si>
  <si>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</si>
  <si>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</si>
  <si>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</si>
  <si>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</si>
  <si>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</si>
  <si>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</si>
  <si>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</si>
  <si>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</si>
  <si>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</si>
  <si>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</si>
  <si>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</si>
  <si>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</si>
  <si>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</si>
  <si>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</si>
  <si>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</si>
  <si>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</si>
  <si>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</si>
  <si>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</si>
  <si>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</si>
  <si>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</si>
  <si>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</si>
  <si>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</si>
  <si>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</si>
  <si>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</si>
  <si>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</si>
  <si>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</si>
  <si>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</si>
  <si>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</si>
  <si>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</si>
  <si>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</si>
  <si>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</si>
  <si>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</si>
  <si>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</si>
  <si>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</si>
  <si>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</si>
  <si>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</si>
  <si>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</si>
  <si>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</si>
  <si>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</si>
  <si>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</si>
  <si>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</si>
  <si>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</si>
  <si>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</si>
  <si>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</si>
  <si>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</si>
  <si>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</si>
  <si>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</si>
  <si>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</si>
  <si>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</si>
  <si>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</si>
  <si>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</si>
  <si>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</si>
  <si>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</si>
  <si>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</si>
  <si>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</si>
  <si>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</si>
  <si>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</si>
  <si>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</si>
  <si>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</si>
  <si>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</si>
  <si>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</si>
  <si>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</si>
  <si>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</si>
  <si>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</si>
  <si>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</si>
  <si>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</si>
  <si>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</si>
  <si>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</si>
  <si>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</si>
  <si>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</si>
  <si>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</si>
  <si>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</si>
  <si>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</si>
  <si>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</si>
  <si>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</si>
  <si>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</si>
  <si>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</si>
  <si>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</si>
  <si>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</si>
  <si>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</si>
  <si>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</si>
  <si>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</si>
  <si>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</si>
  <si>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</si>
  <si>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</si>
  <si>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</si>
  <si>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</si>
  <si>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</si>
  <si>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</si>
  <si>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</si>
  <si>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</si>
  <si>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</si>
  <si>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</si>
  <si>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</si>
  <si>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</si>
  <si>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</si>
  <si>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</si>
  <si>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</si>
  <si>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</si>
  <si>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</si>
  <si>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</si>
  <si>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</si>
  <si>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</si>
  <si>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</si>
  <si>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</si>
  <si>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</si>
  <si>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</si>
  <si>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</si>
  <si>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</si>
  <si>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</si>
  <si>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</si>
  <si>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</si>
  <si>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</si>
  <si>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</si>
  <si>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</si>
  <si>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</si>
  <si>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</si>
  <si>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</si>
  <si>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</si>
  <si>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</si>
  <si>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</si>
  <si>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</si>
  <si>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</si>
  <si>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</si>
  <si>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</si>
  <si>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</si>
  <si>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</si>
  <si>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</si>
  <si>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</si>
  <si>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</si>
  <si>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</si>
  <si>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</si>
  <si>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</si>
  <si>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</si>
  <si>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</si>
  <si>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</si>
  <si>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</si>
  <si>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</si>
  <si>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</si>
  <si>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</si>
  <si>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</si>
  <si>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</si>
  <si>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</si>
  <si>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</si>
  <si>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</si>
  <si>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</si>
  <si>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</si>
  <si>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</si>
  <si>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</si>
  <si>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</si>
  <si>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</si>
  <si>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</si>
  <si>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</si>
  <si>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</si>
  <si>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</si>
  <si>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</si>
  <si>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</si>
  <si>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</si>
  <si>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</si>
  <si>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</si>
  <si>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</si>
  <si>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</si>
  <si>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</si>
  <si>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</si>
  <si>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</si>
  <si>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</si>
  <si>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</si>
  <si>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</si>
  <si>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</si>
  <si>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</si>
  <si>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</si>
  <si>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</si>
  <si>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</si>
  <si>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</si>
  <si>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</si>
  <si>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</si>
  <si>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</si>
  <si>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</si>
  <si>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</si>
  <si>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</si>
  <si>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</si>
  <si>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</si>
  <si>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</si>
  <si>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</si>
  <si>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</si>
  <si>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</si>
  <si>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</si>
  <si>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</si>
  <si>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</si>
  <si>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</si>
  <si>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</si>
  <si>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</si>
  <si>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</si>
  <si>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</si>
  <si>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</si>
  <si>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</si>
  <si>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</si>
  <si>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</si>
  <si>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</si>
  <si>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</si>
  <si>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</si>
  <si>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</si>
  <si>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</si>
  <si>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</si>
  <si>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</si>
  <si>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</si>
  <si>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</si>
  <si>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</si>
  <si>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</si>
  <si>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</si>
  <si>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</si>
  <si>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</si>
  <si>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</si>
  <si>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</si>
  <si>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</si>
  <si>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</si>
  <si>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</si>
  <si>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</si>
  <si>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</si>
  <si>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</si>
  <si>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</si>
  <si>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</si>
  <si>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</si>
  <si>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</si>
  <si>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</si>
  <si>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</si>
  <si>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</si>
  <si>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</si>
  <si>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</si>
  <si>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</si>
  <si>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</si>
  <si>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</si>
  <si>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</si>
  <si>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</si>
  <si>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</si>
  <si>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</si>
  <si>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</si>
  <si>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</si>
  <si>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</si>
  <si>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</si>
  <si>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</si>
  <si>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</si>
  <si>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</si>
  <si>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</si>
  <si>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</si>
  <si>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</si>
  <si>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</si>
  <si>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</si>
  <si>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</si>
  <si>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</si>
  <si>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</si>
  <si>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</si>
  <si>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</si>
  <si>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</si>
  <si>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</si>
  <si>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</si>
  <si>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</si>
  <si>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</si>
  <si>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</si>
  <si>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</si>
  <si>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</si>
  <si>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</si>
  <si>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</si>
  <si>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</si>
  <si>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</si>
  <si>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</si>
  <si>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</si>
  <si>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</si>
  <si>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</si>
  <si>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</si>
  <si>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</si>
  <si>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</si>
  <si>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</si>
  <si>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</si>
  <si>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</si>
  <si>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</si>
  <si>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</si>
  <si>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</si>
  <si>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</si>
  <si>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</si>
  <si>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</si>
  <si>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</si>
  <si>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</si>
  <si>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</si>
  <si>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</si>
  <si>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</si>
  <si>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</si>
  <si>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</si>
  <si>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</si>
  <si>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</si>
  <si>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</si>
  <si>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</si>
  <si>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</si>
  <si>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</si>
  <si>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</si>
  <si>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</si>
  <si>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</si>
  <si>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</si>
  <si>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</si>
  <si>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</si>
  <si>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</si>
  <si>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</si>
  <si>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</si>
  <si>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</si>
  <si>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</si>
  <si>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</si>
  <si>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</si>
  <si>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</si>
  <si>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</si>
  <si>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</si>
  <si>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</si>
  <si>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</si>
  <si>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</si>
  <si>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</si>
  <si>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</si>
  <si>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</si>
  <si>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</si>
  <si>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</si>
  <si>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</si>
  <si>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</si>
  <si>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</si>
  <si>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</si>
  <si>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</si>
  <si>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</si>
  <si>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</si>
  <si>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</si>
  <si>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</si>
  <si>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</si>
  <si>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</si>
  <si>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</si>
  <si>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</si>
  <si>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</si>
  <si>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</si>
  <si>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</si>
  <si>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</si>
  <si>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</si>
  <si>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</si>
  <si>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</si>
  <si>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</si>
  <si>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</si>
  <si>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</si>
  <si>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</si>
  <si>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</si>
  <si>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</si>
  <si>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</si>
  <si>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</si>
  <si>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</si>
  <si>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</si>
  <si>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</si>
  <si>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</si>
  <si>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</si>
  <si>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</si>
  <si>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</si>
  <si>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</si>
  <si>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</si>
  <si>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</si>
  <si>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</si>
  <si>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</si>
  <si>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</si>
  <si>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</si>
  <si>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</si>
  <si>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</si>
  <si>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</si>
  <si>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</si>
  <si>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</si>
  <si>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</si>
  <si>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</si>
  <si>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</si>
  <si>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</si>
  <si>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</si>
  <si>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</si>
  <si>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</si>
  <si>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</si>
  <si>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</si>
  <si>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</si>
  <si>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</si>
  <si>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</si>
  <si>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</si>
  <si>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</si>
  <si>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</si>
  <si>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</si>
  <si>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</si>
  <si>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</si>
  <si>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</si>
  <si>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</si>
  <si>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</si>
  <si>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</si>
  <si>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</si>
  <si>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</si>
  <si>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</si>
  <si>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</si>
  <si>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</si>
  <si>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</si>
  <si>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</si>
  <si>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</si>
  <si>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</si>
  <si>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</si>
  <si>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</si>
  <si>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</si>
  <si>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</si>
  <si>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</si>
  <si>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</si>
  <si>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</si>
  <si>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</si>
  <si>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</si>
  <si>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</si>
  <si>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</si>
  <si>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</si>
  <si>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</si>
  <si>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</si>
  <si>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</si>
  <si>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</si>
  <si>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</si>
  <si>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</si>
  <si>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</si>
  <si>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</si>
  <si>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</si>
  <si>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</si>
  <si>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</si>
  <si>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</si>
  <si>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</si>
  <si>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</si>
  <si>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</si>
  <si>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</si>
  <si>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</si>
  <si>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</si>
  <si>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</si>
  <si>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</si>
  <si>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</si>
  <si>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</si>
  <si>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</si>
  <si>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</si>
  <si>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</si>
  <si>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</si>
  <si>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</si>
  <si>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</si>
  <si>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</si>
  <si>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</si>
  <si>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</si>
  <si>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</si>
  <si>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</si>
  <si>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</si>
  <si>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</si>
  <si>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</si>
  <si>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</si>
  <si>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</si>
  <si>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</si>
  <si>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</si>
  <si>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</si>
  <si>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</si>
  <si>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</si>
  <si>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</si>
  <si>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</si>
  <si>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</si>
  <si>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</si>
  <si>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</si>
  <si>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</si>
  <si>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</si>
  <si>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</si>
  <si>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</si>
  <si>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</si>
  <si>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</si>
  <si>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</si>
  <si>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</si>
  <si>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</si>
  <si>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</si>
  <si>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</si>
  <si>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</si>
  <si>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</si>
  <si>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</si>
  <si>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</si>
  <si>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</si>
  <si>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</si>
  <si>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</si>
  <si>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</si>
  <si>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</si>
  <si>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</si>
  <si>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</si>
  <si>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</si>
  <si>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</si>
  <si>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</si>
  <si>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</si>
  <si>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</si>
  <si>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</si>
  <si>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</si>
  <si>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</si>
  <si>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</si>
  <si>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</si>
  <si>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</si>
  <si>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</si>
  <si>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</si>
  <si>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</si>
  <si>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</si>
  <si>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</si>
  <si>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</si>
  <si>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</si>
  <si>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</si>
  <si>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</si>
  <si>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</si>
  <si>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</si>
  <si>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</si>
  <si>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</si>
  <si>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</si>
  <si>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</si>
  <si>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</si>
  <si>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</si>
  <si>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</si>
  <si>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</si>
  <si>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</si>
  <si>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</si>
  <si>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</si>
  <si>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</si>
  <si>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</si>
  <si>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</si>
  <si>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</si>
  <si>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</si>
  <si>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</si>
  <si>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</si>
  <si>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</si>
  <si>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</si>
  <si>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</si>
  <si>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</si>
  <si>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</si>
  <si>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</si>
  <si>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</si>
  <si>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</si>
  <si>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</si>
  <si>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</si>
  <si>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</si>
  <si>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</si>
  <si>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</si>
  <si>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</si>
  <si>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</si>
  <si>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</si>
  <si>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</si>
  <si>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</si>
  <si>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</si>
  <si>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</si>
  <si>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</si>
  <si>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</si>
  <si>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</si>
  <si>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</si>
  <si>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</si>
  <si>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</si>
  <si>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</si>
  <si>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</si>
  <si>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</si>
  <si>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</si>
  <si>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</si>
  <si>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</si>
  <si>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</si>
  <si>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</si>
  <si>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</si>
  <si>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</si>
  <si>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</si>
  <si>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</si>
  <si>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</si>
  <si>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</si>
  <si>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</si>
  <si>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</si>
  <si>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</si>
  <si>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</si>
  <si>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</si>
  <si>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</si>
  <si>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</si>
  <si>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</si>
  <si>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</si>
  <si>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</si>
  <si>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</si>
  <si>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</si>
  <si>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</si>
  <si>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</si>
  <si>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</si>
  <si>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</si>
  <si>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</si>
  <si>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</si>
  <si>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</si>
  <si>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</si>
  <si>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</si>
  <si>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</si>
  <si>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</si>
  <si>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</si>
  <si>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</si>
  <si>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</si>
  <si>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</si>
  <si>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</si>
  <si>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</si>
  <si>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</si>
  <si>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</si>
  <si>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</si>
  <si>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</si>
  <si>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</si>
  <si>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</si>
  <si>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</si>
  <si>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</si>
  <si>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</si>
  <si>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</si>
  <si>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</si>
  <si>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</si>
  <si>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</si>
  <si>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</si>
  <si>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</si>
  <si>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</si>
  <si>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</si>
  <si>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</si>
  <si>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</si>
  <si>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</si>
  <si>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</si>
  <si>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</si>
  <si>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</si>
  <si>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</si>
  <si>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</si>
  <si>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</si>
  <si>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</si>
  <si>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</si>
  <si>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</si>
  <si>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</si>
  <si>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</si>
  <si>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</si>
  <si>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</si>
  <si>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</si>
  <si>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</si>
  <si>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</si>
  <si>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</si>
  <si>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</si>
  <si>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</si>
  <si>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</si>
  <si>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</si>
  <si>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</si>
  <si>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</si>
  <si>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</si>
  <si>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</si>
  <si>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</si>
  <si>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</si>
  <si>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</si>
  <si>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</si>
  <si>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</si>
  <si>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</si>
  <si>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</si>
  <si>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</si>
  <si>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</si>
  <si>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</si>
  <si>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</si>
  <si>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</si>
  <si>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</si>
  <si>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</si>
  <si>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</si>
  <si>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</si>
  <si>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</si>
  <si>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</si>
  <si>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</si>
  <si>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</si>
  <si>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</si>
  <si>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</si>
  <si>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</si>
  <si>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</si>
  <si>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</si>
  <si>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</si>
  <si>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</si>
  <si>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</si>
  <si>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</si>
  <si>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</si>
  <si>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</si>
  <si>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</si>
  <si>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</si>
  <si>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</si>
  <si>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</si>
  <si>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</si>
  <si>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</si>
  <si>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</si>
  <si>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</si>
  <si>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</si>
  <si>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</si>
  <si>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</si>
  <si>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</si>
  <si>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</si>
  <si>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</si>
  <si>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</si>
  <si>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</si>
  <si>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</si>
  <si>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</si>
  <si>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</si>
  <si>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</si>
  <si>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</si>
  <si>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</si>
  <si>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</si>
  <si>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</si>
  <si>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</si>
  <si>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</si>
  <si>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</si>
  <si>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</si>
  <si>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</si>
  <si>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</si>
  <si>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</si>
  <si>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</si>
  <si>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</si>
  <si>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</si>
  <si>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</si>
  <si>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</si>
  <si>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</si>
  <si>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</si>
  <si>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</si>
  <si>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</si>
  <si>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</si>
  <si>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</si>
  <si>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</si>
  <si>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</si>
  <si>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</si>
  <si>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</si>
  <si>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</si>
  <si>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</si>
  <si>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</si>
  <si>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</si>
  <si>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</si>
  <si>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</si>
  <si>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</si>
  <si>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</si>
  <si>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</si>
  <si>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</si>
  <si>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</si>
  <si>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</si>
  <si>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</si>
  <si>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</si>
  <si>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</si>
  <si>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</si>
  <si>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</si>
  <si>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</si>
  <si>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</si>
  <si>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</si>
  <si>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</si>
  <si>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</si>
  <si>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</si>
  <si>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</si>
  <si>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</si>
  <si>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</si>
  <si>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</si>
  <si>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</si>
  <si>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</si>
  <si>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</si>
  <si>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</si>
  <si>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</si>
  <si>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</si>
  <si>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</si>
  <si>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</si>
  <si>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</si>
  <si>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</si>
  <si>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</si>
  <si>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</si>
  <si>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</si>
  <si>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</si>
  <si>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</si>
  <si>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</si>
  <si>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</si>
  <si>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</si>
  <si>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</si>
  <si>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</si>
  <si>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</si>
  <si>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</si>
  <si>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</si>
  <si>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</si>
  <si>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</si>
  <si>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</si>
  <si>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</si>
  <si>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</si>
  <si>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</si>
  <si>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</si>
  <si>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</si>
  <si>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</si>
  <si>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</si>
  <si>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</si>
  <si>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</si>
  <si>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</si>
  <si>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</si>
  <si>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</si>
  <si>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</si>
  <si>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</si>
  <si>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</si>
  <si>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</si>
  <si>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</si>
  <si>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</si>
  <si>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</si>
  <si>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</si>
  <si>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</si>
  <si>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</si>
  <si>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</si>
  <si>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</si>
  <si>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</si>
  <si>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</si>
  <si>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</si>
  <si>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</si>
  <si>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</si>
  <si>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</si>
  <si>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</si>
  <si>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</si>
  <si>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</si>
  <si>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</si>
  <si>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</si>
  <si>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</si>
  <si>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</si>
  <si>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</si>
  <si>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</si>
  <si>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</si>
  <si>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</si>
  <si>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</si>
  <si>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</si>
  <si>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</si>
  <si>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</si>
  <si>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</si>
  <si>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</si>
  <si>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</si>
  <si>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</si>
  <si>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</si>
  <si>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</si>
  <si>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</si>
  <si>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</si>
  <si>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</si>
  <si>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</si>
  <si>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</si>
  <si>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</si>
  <si>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</si>
  <si>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</si>
  <si>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</si>
  <si>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</si>
  <si>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</si>
  <si>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</si>
  <si>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</si>
  <si>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</si>
  <si>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</si>
  <si>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</si>
  <si>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</si>
  <si>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</si>
  <si>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</si>
  <si>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</si>
  <si>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</si>
  <si>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</si>
  <si>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</si>
  <si>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</si>
  <si>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</si>
  <si>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</si>
  <si>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</si>
  <si>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</si>
  <si>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</si>
  <si>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</si>
  <si>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</si>
  <si>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</si>
  <si>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</si>
  <si>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</si>
  <si>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</si>
  <si>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</si>
  <si>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</si>
  <si>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</si>
  <si>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</si>
  <si>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</si>
  <si>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</si>
  <si>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</si>
  <si>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</si>
  <si>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</si>
  <si>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</si>
  <si>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</si>
  <si>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</si>
  <si>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</si>
  <si>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</si>
  <si>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</si>
  <si>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</si>
  <si>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</si>
  <si>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</si>
  <si>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</si>
  <si>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</si>
  <si>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</si>
  <si>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</si>
  <si>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</si>
  <si>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</si>
  <si>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</si>
  <si>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</si>
  <si>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</si>
  <si>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</si>
  <si>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</si>
  <si>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</si>
  <si>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</si>
  <si>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</si>
  <si>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</si>
  <si>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</si>
  <si>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</si>
  <si>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</si>
  <si>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</si>
  <si>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</si>
  <si>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</si>
  <si>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</si>
  <si>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</si>
  <si>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</si>
  <si>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</si>
  <si>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</si>
  <si>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</si>
  <si>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</si>
  <si>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</si>
  <si>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</si>
  <si>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</si>
  <si>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</si>
  <si>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</si>
  <si>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</si>
  <si>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</si>
  <si>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</si>
  <si>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</si>
  <si>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</si>
  <si>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</si>
  <si>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</si>
  <si>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</si>
  <si>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</si>
  <si>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</si>
  <si>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</si>
  <si>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</si>
  <si>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</si>
  <si>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</si>
  <si>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</si>
  <si>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</si>
  <si>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</si>
  <si>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</si>
  <si>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</si>
  <si>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</si>
  <si>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</si>
  <si>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</si>
  <si>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</si>
  <si>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</si>
  <si>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</si>
  <si>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</si>
  <si>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</si>
  <si>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</si>
  <si>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</si>
  <si>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</si>
  <si>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</si>
  <si>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</si>
  <si>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</si>
  <si>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</si>
  <si>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</si>
  <si>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</si>
  <si>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</si>
  <si>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</si>
  <si>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</si>
  <si>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</si>
  <si>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</si>
  <si>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</si>
  <si>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</si>
  <si>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</si>
  <si>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</si>
  <si>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</si>
  <si>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</si>
  <si>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</si>
  <si>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</si>
  <si>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</si>
  <si>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</si>
  <si>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</si>
  <si>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</si>
  <si>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</si>
  <si>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</si>
  <si>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</si>
  <si>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</si>
  <si>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</si>
  <si>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</si>
  <si>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</si>
  <si>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</si>
  <si>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</si>
  <si>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</si>
  <si>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</si>
  <si>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</si>
  <si>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</si>
  <si>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</si>
  <si>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</si>
  <si>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</si>
  <si>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</si>
  <si>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</si>
  <si>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</si>
  <si>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</si>
  <si>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</si>
  <si>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</si>
  <si>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</si>
  <si>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</si>
  <si>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</si>
  <si>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</si>
  <si>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</si>
  <si>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</si>
  <si>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</si>
  <si>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</si>
  <si>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</si>
  <si>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</si>
  <si>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</si>
  <si>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</si>
  <si>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</si>
  <si>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</si>
  <si>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</si>
  <si>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</si>
  <si>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</si>
  <si>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</si>
  <si>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</si>
  <si>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</si>
  <si>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</si>
  <si>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</si>
  <si>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</si>
  <si>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</si>
  <si>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</si>
  <si>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</si>
  <si>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</si>
  <si>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</si>
  <si>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</si>
  <si>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</si>
  <si>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</si>
  <si>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</si>
  <si>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</si>
  <si>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</si>
  <si>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</si>
  <si>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</si>
  <si>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</si>
  <si>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</si>
  <si>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</si>
  <si>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</si>
  <si>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</si>
  <si>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</si>
  <si>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</si>
  <si>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</si>
  <si>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</si>
  <si>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</si>
  <si>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</si>
  <si>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</si>
  <si>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</si>
  <si>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</si>
  <si>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</si>
  <si>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</si>
  <si>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</si>
  <si>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</si>
  <si>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</si>
  <si>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</si>
  <si>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</si>
  <si>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</si>
  <si>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</si>
  <si>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</si>
  <si>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</si>
  <si>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</si>
  <si>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</si>
  <si>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</si>
  <si>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</si>
  <si>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</si>
  <si>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</si>
  <si>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</si>
  <si>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</si>
  <si>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</si>
  <si>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</si>
  <si>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</si>
  <si>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</si>
  <si>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</si>
  <si>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</si>
  <si>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</si>
  <si>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</si>
  <si>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</si>
  <si>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</si>
  <si>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</si>
  <si>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</si>
  <si>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</si>
  <si>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</si>
  <si>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</si>
  <si>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</si>
  <si>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</si>
  <si>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</si>
  <si>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</si>
  <si>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</si>
  <si>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</si>
  <si>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</si>
  <si>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</si>
  <si>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</si>
  <si>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</si>
  <si>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</si>
  <si>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</si>
  <si>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</si>
  <si>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</si>
  <si>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</si>
  <si>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</si>
  <si>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</si>
  <si>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</si>
  <si>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</si>
  <si>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</si>
  <si>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</si>
  <si>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</si>
  <si>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</si>
  <si>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</si>
  <si>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</si>
  <si>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</si>
  <si>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</si>
  <si>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</si>
  <si>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</si>
  <si>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</si>
  <si>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</si>
  <si>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</si>
  <si>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</si>
  <si>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</si>
  <si>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</si>
  <si>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</si>
  <si>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</si>
  <si>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</si>
  <si>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</si>
  <si>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</si>
  <si>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</si>
  <si>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</si>
  <si>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</si>
  <si>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</si>
  <si>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</si>
  <si>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</si>
  <si>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</si>
  <si>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</si>
  <si>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</si>
  <si>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</si>
  <si>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</si>
  <si>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</si>
  <si>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</si>
  <si>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</si>
  <si>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</si>
  <si>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</si>
  <si>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</si>
  <si>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</si>
  <si>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</si>
  <si>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</si>
  <si>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</si>
  <si>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</si>
  <si>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</si>
  <si>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</si>
  <si>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</si>
  <si>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</si>
  <si>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</si>
  <si>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</si>
  <si>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</si>
  <si>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</si>
  <si>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</si>
  <si>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</si>
  <si>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</si>
  <si>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</si>
  <si>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</si>
  <si>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</si>
  <si>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</si>
  <si>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</si>
  <si>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</si>
  <si>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</si>
  <si>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</si>
  <si>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</si>
  <si>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</si>
  <si>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</si>
  <si>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</si>
  <si>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</si>
  <si>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</si>
  <si>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</si>
  <si>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</si>
  <si>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</si>
  <si>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</si>
  <si>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</si>
  <si>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</si>
  <si>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</si>
  <si>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</si>
  <si>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</si>
  <si>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</si>
  <si>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</si>
  <si>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</si>
  <si>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</si>
  <si>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</si>
  <si>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</si>
  <si>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</si>
  <si>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</si>
  <si>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</si>
  <si>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</si>
  <si>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</si>
  <si>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</si>
  <si>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</si>
  <si>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</si>
  <si>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</si>
  <si>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</si>
  <si>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</si>
  <si>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</si>
  <si>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</si>
  <si>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</si>
  <si>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</si>
  <si>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</si>
  <si>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</si>
  <si>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</si>
  <si>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</si>
  <si>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</si>
  <si>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</si>
  <si>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</si>
  <si>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</si>
  <si>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</si>
  <si>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</si>
  <si>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</si>
  <si>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</si>
  <si>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</si>
  <si>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</si>
  <si>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</si>
  <si>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</si>
  <si>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</si>
  <si>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</si>
  <si>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</si>
  <si>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</si>
  <si>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</si>
  <si>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</si>
  <si>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</si>
  <si>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</si>
  <si>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</si>
  <si>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</si>
  <si>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</si>
  <si>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</si>
  <si>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</si>
  <si>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</si>
  <si>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</si>
  <si>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</si>
  <si>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</si>
  <si>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</si>
  <si>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</si>
  <si>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</si>
  <si>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</si>
  <si>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</si>
  <si>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</si>
  <si>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</si>
  <si>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</si>
  <si>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</si>
  <si>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</si>
  <si>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</si>
  <si>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</si>
  <si>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</si>
  <si>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</si>
  <si>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</si>
  <si>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</si>
  <si>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</si>
  <si>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</si>
  <si>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</si>
  <si>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</si>
  <si>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</si>
  <si>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</si>
  <si>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</si>
  <si>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</si>
  <si>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</si>
  <si>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</si>
  <si>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</si>
  <si>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</si>
  <si>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</si>
  <si>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</si>
  <si>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</si>
  <si>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</si>
  <si>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</si>
  <si>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</si>
  <si>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</si>
  <si>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</si>
  <si>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</si>
  <si>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</si>
  <si>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</si>
  <si>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</si>
  <si>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</si>
  <si>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</si>
  <si>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</si>
  <si>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</si>
  <si>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</si>
  <si>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</si>
  <si>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</si>
  <si>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</si>
  <si>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</si>
  <si>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</si>
  <si>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</si>
  <si>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</si>
  <si>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</si>
  <si>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</si>
  <si>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</si>
  <si>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</si>
  <si>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</si>
  <si>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</si>
  <si>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</si>
  <si>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</si>
  <si>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</si>
  <si>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</si>
  <si>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</si>
  <si>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</si>
  <si>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</si>
  <si>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</si>
  <si>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</si>
  <si>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</si>
  <si>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</si>
  <si>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</si>
  <si>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</si>
  <si>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</si>
  <si>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</si>
  <si>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</si>
  <si>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</si>
  <si>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</si>
  <si>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</si>
  <si>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</si>
  <si>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</si>
  <si>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</si>
  <si>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</si>
  <si>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</si>
  <si>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</si>
  <si>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</si>
  <si>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</si>
  <si>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</si>
  <si>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</si>
  <si>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</si>
  <si>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</si>
  <si>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</si>
  <si>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</si>
  <si>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</si>
  <si>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</si>
  <si>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</si>
  <si>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</si>
  <si>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</si>
  <si>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</si>
  <si>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</si>
  <si>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</si>
  <si>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</si>
  <si>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</si>
  <si>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</si>
  <si>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</si>
  <si>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</si>
  <si>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</si>
  <si>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</si>
  <si>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</si>
  <si>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</si>
  <si>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</si>
  <si>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</si>
  <si>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</si>
  <si>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</si>
  <si>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</si>
  <si>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</si>
  <si>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</si>
  <si>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</si>
  <si>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</si>
  <si>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</si>
  <si>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</si>
  <si>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</si>
  <si>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</si>
  <si>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</si>
  <si>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</si>
  <si>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</si>
  <si>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</si>
  <si>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</si>
  <si>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</si>
  <si>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</si>
  <si>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</si>
  <si>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</si>
  <si>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</si>
  <si>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</si>
  <si>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</si>
  <si>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</si>
  <si>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</si>
  <si>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</si>
  <si>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</si>
  <si>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</si>
  <si>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</si>
  <si>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</si>
  <si>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</si>
  <si>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</si>
  <si>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</si>
  <si>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</si>
  <si>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</si>
  <si>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</si>
  <si>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</si>
  <si>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</si>
  <si>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</si>
  <si>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</si>
  <si>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</si>
  <si>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</si>
  <si>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</si>
  <si>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</si>
  <si>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</si>
  <si>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</si>
  <si>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</si>
  <si>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</si>
  <si>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</si>
  <si>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</si>
  <si>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</si>
  <si>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</si>
  <si>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</si>
  <si>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</si>
  <si>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</si>
  <si>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</si>
  <si>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</si>
  <si>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</si>
  <si>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</si>
  <si>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</si>
  <si>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</si>
  <si>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</si>
  <si>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</si>
  <si>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</si>
  <si>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</si>
  <si>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</si>
  <si>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</si>
  <si>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</si>
  <si>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</si>
  <si>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</si>
  <si>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</si>
  <si>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</si>
  <si>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</si>
  <si>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</si>
  <si>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</si>
  <si>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</si>
  <si>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</si>
  <si>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</si>
  <si>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</si>
  <si>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</si>
  <si>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</si>
  <si>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</si>
  <si>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</si>
  <si>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</si>
  <si>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</si>
  <si>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</si>
  <si>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</si>
  <si>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</si>
  <si>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</si>
  <si>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</si>
  <si>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</si>
  <si>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</si>
  <si>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</si>
  <si>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</si>
  <si>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</si>
  <si>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</si>
  <si>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</si>
  <si>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</si>
  <si>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</si>
  <si>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</si>
  <si>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</si>
  <si>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</si>
  <si>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</si>
  <si>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</si>
  <si>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</si>
  <si>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</si>
  <si>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</si>
  <si>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</si>
  <si>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</si>
  <si>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</si>
  <si>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</si>
  <si>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</si>
  <si>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</si>
  <si>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</si>
  <si>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</si>
  <si>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</si>
  <si>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</si>
  <si>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</si>
  <si>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</si>
  <si>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</si>
  <si>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</si>
  <si>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</si>
  <si>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</si>
  <si>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</si>
  <si>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</si>
  <si>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</si>
  <si>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</si>
  <si>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</si>
  <si>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</si>
  <si>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</si>
  <si>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</si>
  <si>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</si>
  <si>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</si>
  <si>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</si>
  <si>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</si>
  <si>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</si>
  <si>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</si>
  <si>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</si>
  <si>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</si>
  <si>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</si>
  <si>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</si>
  <si>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</si>
  <si>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</si>
  <si>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</si>
  <si>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</si>
  <si>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</si>
  <si>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</si>
  <si>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</si>
  <si>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</si>
  <si>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</si>
  <si>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</si>
  <si>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</si>
  <si>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</si>
  <si>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</si>
  <si>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</si>
  <si>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</si>
  <si>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</si>
  <si>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</si>
  <si>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</si>
  <si>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</si>
  <si>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</si>
  <si>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</si>
  <si>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</si>
  <si>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</si>
  <si>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</si>
  <si>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</si>
  <si>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</si>
  <si>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</si>
  <si>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</si>
  <si>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</si>
  <si>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</si>
  <si>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</si>
  <si>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</si>
  <si>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</si>
  <si>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</si>
  <si>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</si>
  <si>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</si>
  <si>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</si>
  <si>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</si>
  <si>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</si>
  <si>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</si>
  <si>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</si>
  <si>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</si>
  <si>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</si>
  <si>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</si>
  <si>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</si>
  <si>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</si>
  <si>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</si>
  <si>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</si>
  <si>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</si>
  <si>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</si>
  <si>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</si>
  <si>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</si>
  <si>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</si>
  <si>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</si>
  <si>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</si>
  <si>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</si>
  <si>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</si>
  <si>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</si>
  <si>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</si>
  <si>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</si>
  <si>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</si>
  <si>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</si>
  <si>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</si>
  <si>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</si>
  <si>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</si>
  <si>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</si>
  <si>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</si>
  <si>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</si>
  <si>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</si>
  <si>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</si>
  <si>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</si>
  <si>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</si>
  <si>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</si>
  <si>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</si>
  <si>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</si>
  <si>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</si>
  <si>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</si>
  <si>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</si>
  <si>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</si>
  <si>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</si>
  <si>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</si>
  <si>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</si>
  <si>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</si>
  <si>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</si>
  <si>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</si>
  <si>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</si>
  <si>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</si>
  <si>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</si>
  <si>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</si>
  <si>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</si>
  <si>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</si>
  <si>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</si>
  <si>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</si>
  <si>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</si>
  <si>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</si>
  <si>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</si>
  <si>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</si>
  <si>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</si>
  <si>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</si>
  <si>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</si>
  <si>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</si>
  <si>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</si>
  <si>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</si>
  <si>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</si>
  <si>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</si>
  <si>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</si>
  <si>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</si>
  <si>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</si>
  <si>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</si>
  <si>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</si>
  <si>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</si>
  <si>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</si>
  <si>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</si>
  <si>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</si>
  <si>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</si>
  <si>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</si>
  <si>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</si>
  <si>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</si>
  <si>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</si>
  <si>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</si>
  <si>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</si>
  <si>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</si>
  <si>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</si>
  <si>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</si>
  <si>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</si>
  <si>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</si>
  <si>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</si>
  <si>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</si>
  <si>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</si>
  <si>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</si>
  <si>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</si>
  <si>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</si>
  <si>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</si>
  <si>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</si>
  <si>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</si>
  <si>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</si>
  <si>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</si>
  <si>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</si>
  <si>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</si>
  <si>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</si>
  <si>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</si>
  <si>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</si>
  <si>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</si>
  <si>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</si>
  <si>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</si>
  <si>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</si>
  <si>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</si>
  <si>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</si>
  <si>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</si>
  <si>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</si>
  <si>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</si>
  <si>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</si>
  <si>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</si>
  <si>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</si>
  <si>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</si>
  <si>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</si>
  <si>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</si>
  <si>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</si>
  <si>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</si>
  <si>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</si>
  <si>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</si>
  <si>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</si>
  <si>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</si>
  <si>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</si>
  <si>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</si>
  <si>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</si>
  <si>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</si>
  <si>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</si>
  <si>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</si>
  <si>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</si>
  <si>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</si>
  <si>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</si>
  <si>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</si>
  <si>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</si>
  <si>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</si>
  <si>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</si>
  <si>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</si>
  <si>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</si>
  <si>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</si>
  <si>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</si>
  <si>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</si>
  <si>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</si>
  <si>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</si>
  <si>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</si>
  <si>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</si>
  <si>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</si>
  <si>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</si>
  <si>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</si>
  <si>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</si>
  <si>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</si>
  <si>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</si>
  <si>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</si>
  <si>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</si>
  <si>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</si>
  <si>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</si>
  <si>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</si>
  <si>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</si>
  <si>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</si>
  <si>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</si>
  <si>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</si>
  <si>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</si>
  <si>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</si>
  <si>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</si>
  <si>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</si>
  <si>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</si>
  <si>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</si>
  <si>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</si>
  <si>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</si>
  <si>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</si>
  <si>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</si>
  <si>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</si>
  <si>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</si>
  <si>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</si>
  <si>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</si>
  <si>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</si>
  <si>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</si>
  <si>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</si>
  <si>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</si>
  <si>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</si>
  <si>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</si>
  <si>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</si>
  <si>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</si>
  <si>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</si>
  <si>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</si>
  <si>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</si>
  <si>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</si>
  <si>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</si>
  <si>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</si>
  <si>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</si>
  <si>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</si>
  <si>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</si>
  <si>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</si>
  <si>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</si>
  <si>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</si>
  <si>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</si>
  <si>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</si>
  <si>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</si>
  <si>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</si>
  <si>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</si>
  <si>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</si>
  <si>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</si>
  <si>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</si>
  <si>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</si>
  <si>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</si>
  <si>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</si>
  <si>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</si>
  <si>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</si>
  <si>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</si>
  <si>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</si>
  <si>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</si>
  <si>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</si>
  <si>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</si>
  <si>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</si>
  <si>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</si>
  <si>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</si>
  <si>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</si>
  <si>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</si>
  <si>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</si>
  <si>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</si>
  <si>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</si>
  <si>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</si>
  <si>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</si>
  <si>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</si>
  <si>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</si>
  <si>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</si>
  <si>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</si>
  <si>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</si>
  <si>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</si>
  <si>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</si>
  <si>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</si>
  <si>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</si>
  <si>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</si>
  <si>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</si>
  <si>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</si>
  <si>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</si>
  <si>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</si>
  <si>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</si>
  <si>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</si>
  <si>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</si>
  <si>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</si>
  <si>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</si>
  <si>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</si>
  <si>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</si>
  <si>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</si>
  <si>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</si>
  <si>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</si>
  <si>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</si>
  <si>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</si>
  <si>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</si>
  <si>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</si>
  <si>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</si>
  <si>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</si>
  <si>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</si>
  <si>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</si>
  <si>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</si>
  <si>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</si>
  <si>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</si>
  <si>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</si>
  <si>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</si>
  <si>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</si>
  <si>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</si>
  <si>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</si>
  <si>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</si>
  <si>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</si>
  <si>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</si>
  <si>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</si>
  <si>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</si>
  <si>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</si>
  <si>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</si>
  <si>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</si>
  <si>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</si>
  <si>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</si>
  <si>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</si>
  <si>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</si>
  <si>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</si>
  <si>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</si>
  <si>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</si>
  <si>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</si>
  <si>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</si>
  <si>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</si>
  <si>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</si>
  <si>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</si>
  <si>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</si>
  <si>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</si>
  <si>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</si>
  <si>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</si>
  <si>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</si>
  <si>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</si>
  <si>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</si>
  <si>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</si>
  <si>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</si>
  <si>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</si>
  <si>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</si>
  <si>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</si>
  <si>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</si>
  <si>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</si>
  <si>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</si>
  <si>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</si>
  <si>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</si>
  <si>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</si>
  <si>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</si>
  <si>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</si>
  <si>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</si>
  <si>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</si>
  <si>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</si>
  <si>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</si>
  <si>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</si>
  <si>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</si>
  <si>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</si>
  <si>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</si>
  <si>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</si>
  <si>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</si>
  <si>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</si>
  <si>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</si>
  <si>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</si>
  <si>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</si>
  <si>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</si>
  <si>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</si>
  <si>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</si>
  <si>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</si>
  <si>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</si>
  <si>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</si>
  <si>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</si>
  <si>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</si>
  <si>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</si>
  <si>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</si>
  <si>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</si>
  <si>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</si>
  <si>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</si>
  <si>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</si>
  <si>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</si>
  <si>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</si>
  <si>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</si>
  <si>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</si>
  <si>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</si>
  <si>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</si>
  <si>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</si>
  <si>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</si>
  <si>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</si>
  <si>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</si>
  <si>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</si>
  <si>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</si>
  <si>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</si>
  <si>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</si>
  <si>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</si>
  <si>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</si>
  <si>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</si>
  <si>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</si>
  <si>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</si>
  <si>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</si>
  <si>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</si>
  <si>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</si>
  <si>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</si>
  <si>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</si>
  <si>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</si>
  <si>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</si>
  <si>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</si>
  <si>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</si>
  <si>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</si>
  <si>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</si>
  <si>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</si>
  <si>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</si>
  <si>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</si>
  <si>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</si>
  <si>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</si>
  <si>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</si>
  <si>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</si>
  <si>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</si>
  <si>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</si>
  <si>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</si>
  <si>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</si>
  <si>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</si>
  <si>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</si>
  <si>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</si>
  <si>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</si>
  <si>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</si>
  <si>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</si>
  <si>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</si>
  <si>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</si>
  <si>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</si>
  <si>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</si>
  <si>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</si>
  <si>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</si>
  <si>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</si>
  <si>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</si>
  <si>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</si>
  <si>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</si>
  <si>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</si>
  <si>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</si>
  <si>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</si>
  <si>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</si>
  <si>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</si>
  <si>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</si>
  <si>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</si>
  <si>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</si>
  <si>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</si>
  <si>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</si>
  <si>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</si>
  <si>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</si>
  <si>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</si>
  <si>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</si>
  <si>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</si>
  <si>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</si>
  <si>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</si>
  <si>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</si>
  <si>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</si>
  <si>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</si>
  <si>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</si>
  <si>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</si>
  <si>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</si>
  <si>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</si>
  <si>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</si>
  <si>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</si>
  <si>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</si>
  <si>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</si>
  <si>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</si>
  <si>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</si>
  <si>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</si>
  <si>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</si>
  <si>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</si>
  <si>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</si>
  <si>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</si>
  <si>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</si>
  <si>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</si>
  <si>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</si>
  <si>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</si>
  <si>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</si>
  <si>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</si>
  <si>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</si>
  <si>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</si>
  <si>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</si>
  <si>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</si>
  <si>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</si>
  <si>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</si>
  <si>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</si>
  <si>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</si>
  <si>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</si>
  <si>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</si>
  <si>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</si>
  <si>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</si>
  <si>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</si>
  <si>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</si>
  <si>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</si>
  <si>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</si>
  <si>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</si>
  <si>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</si>
  <si>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</si>
  <si>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</si>
  <si>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</si>
  <si>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</si>
  <si>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</si>
  <si>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</si>
  <si>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</si>
  <si>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</si>
  <si>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</si>
  <si>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</si>
  <si>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</si>
  <si>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</si>
  <si>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</si>
  <si>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</si>
  <si>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</si>
  <si>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</si>
  <si>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</si>
  <si>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</si>
  <si>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</si>
  <si>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</si>
  <si>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</si>
  <si>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</si>
  <si>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</si>
  <si>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</si>
  <si>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</si>
  <si>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</si>
  <si>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</si>
  <si>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</si>
  <si>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</si>
  <si>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</si>
  <si>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</si>
  <si>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</si>
  <si>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</si>
  <si>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</si>
  <si>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</si>
  <si>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</si>
  <si>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</si>
  <si>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</si>
  <si>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</si>
  <si>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</si>
  <si>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</si>
  <si>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</si>
  <si>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</si>
  <si>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</si>
  <si>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</si>
  <si>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</si>
  <si>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</si>
  <si>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</si>
  <si>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</si>
  <si>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</si>
  <si>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</si>
  <si>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</si>
  <si>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</si>
  <si>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</si>
  <si>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</si>
  <si>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</si>
  <si>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</si>
  <si>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</si>
  <si>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</si>
  <si>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</si>
  <si>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</si>
  <si>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</si>
  <si>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</si>
  <si>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</si>
  <si>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</si>
  <si>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</si>
  <si>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</si>
  <si>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</si>
  <si>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</si>
  <si>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</si>
  <si>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</si>
  <si>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</si>
  <si>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</si>
  <si>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</si>
  <si>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</si>
  <si>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</si>
  <si>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</si>
  <si>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</si>
  <si>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</si>
  <si>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</si>
  <si>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</si>
  <si>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</si>
  <si>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</si>
  <si>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</si>
  <si>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</si>
  <si>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</si>
  <si>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</si>
  <si>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</si>
  <si>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</si>
  <si>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</si>
  <si>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</si>
  <si>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</si>
  <si>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</si>
  <si>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</si>
  <si>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</si>
  <si>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</si>
  <si>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</si>
  <si>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</si>
  <si>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</si>
  <si>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</si>
  <si>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</si>
  <si>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</si>
  <si>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</si>
  <si>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</si>
  <si>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</si>
  <si>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</si>
  <si>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</si>
  <si>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</si>
  <si>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</si>
  <si>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</si>
  <si>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</si>
  <si>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</si>
  <si>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</si>
  <si>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</si>
  <si>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</si>
  <si>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</si>
  <si>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</si>
  <si>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</si>
  <si>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</si>
  <si>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</si>
  <si>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</si>
  <si>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</si>
  <si>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</si>
  <si>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</si>
  <si>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</si>
  <si>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</si>
  <si>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</si>
  <si>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</si>
  <si>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</si>
  <si>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</si>
  <si>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</si>
  <si>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</si>
  <si>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</si>
  <si>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</si>
  <si>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</si>
  <si>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</si>
  <si>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</si>
  <si>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</si>
  <si>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</si>
  <si>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</si>
  <si>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</si>
  <si>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</si>
  <si>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</si>
  <si>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</si>
  <si>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</si>
  <si>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</si>
  <si>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</si>
  <si>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</si>
  <si>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</si>
  <si>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</si>
  <si>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</si>
  <si>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</si>
  <si>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</si>
  <si>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</si>
  <si>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</si>
  <si>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</si>
  <si>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</si>
  <si>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</si>
  <si>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</si>
  <si>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</si>
  <si>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</si>
  <si>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</si>
  <si>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</si>
  <si>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</si>
  <si>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</si>
  <si>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</si>
  <si>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</si>
  <si>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</si>
  <si>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</si>
  <si>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</si>
  <si>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</si>
  <si>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</si>
  <si>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</si>
  <si>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</si>
  <si>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</si>
  <si>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</si>
  <si>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</si>
  <si>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</si>
  <si>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</si>
  <si>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</si>
  <si>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</si>
  <si>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</si>
  <si>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</si>
  <si>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</si>
  <si>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</si>
  <si>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</si>
  <si>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</si>
  <si>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</si>
  <si>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</si>
  <si>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</si>
  <si>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</si>
  <si>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</si>
  <si>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</si>
  <si>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</si>
  <si>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</si>
  <si>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</si>
  <si>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</si>
  <si>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</si>
  <si>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</si>
  <si>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</si>
  <si>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</si>
  <si>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</si>
  <si>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</si>
  <si>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</si>
  <si>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</si>
  <si>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</si>
  <si>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</si>
  <si>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</si>
  <si>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</si>
  <si>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</si>
  <si>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</si>
  <si>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</si>
  <si>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</si>
  <si>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</si>
  <si>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</si>
  <si>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</si>
  <si>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</si>
  <si>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</si>
  <si>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</si>
  <si>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</si>
  <si>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</si>
  <si>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</si>
  <si>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</si>
  <si>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</si>
  <si>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</si>
  <si>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</si>
  <si>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</si>
  <si>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</si>
  <si>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</si>
  <si>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</si>
  <si>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</si>
  <si>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</si>
  <si>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</si>
  <si>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</si>
  <si>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</si>
  <si>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</si>
  <si>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</si>
  <si>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</si>
  <si>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</si>
  <si>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</si>
  <si>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</si>
  <si>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</si>
  <si>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</si>
  <si>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</si>
  <si>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</si>
  <si>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</si>
  <si>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</si>
  <si>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</si>
  <si>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</si>
  <si>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</si>
  <si>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</si>
  <si>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</si>
  <si>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</si>
  <si>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</si>
  <si>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</si>
  <si>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</si>
  <si>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</si>
  <si>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</si>
  <si>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</si>
  <si>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</si>
  <si>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</si>
  <si>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</si>
  <si>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</si>
  <si>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</si>
  <si>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</si>
  <si>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</si>
  <si>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</si>
  <si>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</si>
  <si>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</si>
  <si>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</si>
  <si>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</si>
  <si>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</si>
  <si>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</si>
  <si>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</si>
  <si>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</si>
  <si>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</si>
  <si>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</si>
  <si>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</si>
  <si>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</si>
  <si>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</si>
  <si>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</si>
  <si>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</si>
  <si>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</si>
  <si>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</si>
  <si>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</si>
  <si>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</si>
  <si>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</si>
  <si>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</si>
  <si>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</si>
  <si>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</si>
  <si>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</si>
  <si>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</si>
  <si>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</si>
  <si>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</si>
  <si>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</si>
  <si>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</si>
  <si>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</si>
  <si>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</si>
  <si>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</si>
  <si>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</si>
  <si>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</si>
  <si>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</si>
  <si>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</si>
  <si>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</si>
  <si>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</si>
  <si>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</si>
  <si>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</si>
  <si>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</si>
  <si>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</si>
  <si>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</si>
  <si>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</si>
  <si>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</si>
  <si>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</si>
  <si>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</si>
  <si>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</si>
  <si>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</si>
  <si>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</si>
  <si>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</si>
  <si>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</si>
  <si>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</si>
  <si>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</si>
  <si>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</si>
  <si>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</si>
  <si>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</si>
  <si>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</si>
  <si>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</si>
  <si>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</si>
  <si>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</si>
  <si>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</si>
  <si>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</si>
  <si>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</si>
  <si>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</si>
  <si>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</si>
  <si>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</si>
  <si>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</si>
  <si>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</si>
  <si>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</si>
  <si>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</si>
  <si>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</si>
  <si>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</si>
  <si>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</si>
  <si>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</si>
  <si>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</si>
  <si>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</si>
  <si>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</si>
  <si>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</si>
  <si>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</si>
  <si>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</si>
  <si>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</si>
  <si>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</si>
  <si>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</si>
  <si>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</si>
  <si>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</si>
  <si>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</si>
  <si>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</si>
  <si>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</si>
  <si>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</si>
  <si>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</si>
  <si>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</si>
  <si>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</si>
  <si>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</si>
  <si>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</si>
  <si>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</si>
  <si>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</si>
  <si>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</si>
  <si>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</si>
  <si>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</si>
  <si>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</si>
  <si>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</si>
  <si>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</si>
  <si>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</si>
  <si>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</si>
  <si>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</si>
  <si>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</si>
  <si>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</si>
  <si>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</si>
  <si>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</si>
  <si>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</si>
  <si>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</si>
  <si>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</si>
  <si>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</si>
  <si>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</si>
  <si>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</si>
  <si>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</si>
  <si>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</si>
  <si>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</si>
  <si>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</si>
  <si>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</si>
  <si>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</si>
  <si>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</si>
  <si>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</si>
  <si>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</si>
  <si>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</si>
  <si>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</si>
  <si>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</si>
  <si>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</si>
  <si>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</si>
  <si>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</si>
  <si>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</si>
  <si>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</si>
  <si>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</si>
  <si>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</si>
  <si>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</si>
  <si>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</si>
  <si>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</si>
  <si>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</si>
  <si>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</si>
  <si>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</si>
  <si>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</si>
  <si>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</si>
  <si>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</si>
  <si>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</si>
  <si>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</si>
  <si>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</si>
  <si>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</si>
  <si>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</si>
  <si>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</si>
  <si>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</si>
  <si>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</si>
  <si>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</si>
  <si>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</si>
  <si>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</si>
  <si>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</si>
  <si>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</si>
  <si>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</si>
  <si>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</si>
  <si>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</si>
  <si>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</si>
  <si>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</si>
  <si>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</si>
  <si>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</si>
  <si>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</si>
  <si>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</si>
  <si>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</si>
  <si>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</si>
  <si>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</si>
  <si>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</si>
  <si>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</si>
  <si>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</si>
  <si>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</si>
  <si>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</si>
  <si>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</si>
  <si>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</si>
  <si>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</si>
  <si>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</si>
  <si>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</si>
  <si>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</si>
  <si>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</si>
  <si>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</si>
  <si>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</si>
  <si>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</si>
  <si>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</si>
  <si>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</si>
  <si>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</si>
  <si>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</si>
  <si>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</si>
  <si>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</si>
  <si>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</si>
  <si>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</si>
  <si>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</si>
  <si>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</si>
  <si>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</si>
  <si>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</si>
  <si>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</si>
  <si>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</si>
  <si>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</si>
  <si>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</si>
  <si>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</si>
  <si>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</si>
  <si>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</si>
  <si>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</si>
  <si>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</si>
  <si>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</si>
  <si>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</si>
  <si>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</si>
  <si>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</si>
  <si>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</si>
  <si>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</si>
  <si>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</si>
  <si>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</si>
  <si>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</si>
  <si>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</si>
  <si>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</si>
  <si>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</si>
  <si>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</si>
  <si>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</si>
  <si>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</si>
  <si>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</si>
  <si>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</si>
  <si>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</si>
  <si>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</si>
  <si>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</si>
  <si>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</si>
  <si>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</si>
  <si>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</si>
  <si>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</si>
  <si>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</si>
  <si>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</si>
  <si>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</si>
  <si>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</si>
  <si>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</si>
  <si>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</si>
  <si>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</si>
  <si>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</si>
  <si>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</si>
  <si>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</si>
  <si>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</si>
  <si>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</si>
  <si>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</si>
  <si>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</si>
  <si>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</si>
  <si>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</si>
  <si>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</si>
  <si>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</si>
  <si>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</si>
  <si>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</si>
  <si>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</si>
  <si>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</si>
  <si>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</si>
  <si>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</si>
  <si>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</si>
  <si>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</si>
  <si>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</si>
  <si>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</si>
  <si>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</si>
  <si>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</si>
  <si>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</si>
  <si>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</si>
  <si>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</si>
  <si>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</si>
  <si>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</si>
  <si>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</si>
  <si>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</si>
  <si>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</si>
  <si>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</si>
  <si>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</si>
  <si>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</si>
  <si>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</si>
  <si>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</si>
  <si>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</si>
  <si>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</si>
  <si>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</si>
  <si>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</si>
  <si>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</si>
  <si>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</si>
  <si>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</si>
  <si>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</si>
  <si>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</si>
  <si>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</si>
  <si>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</si>
  <si>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</si>
  <si>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</si>
  <si>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</si>
  <si>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</si>
  <si>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</si>
  <si>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</si>
  <si>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</si>
  <si>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</si>
  <si>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</si>
  <si>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</si>
  <si>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</si>
  <si>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</si>
  <si>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</si>
  <si>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</si>
  <si>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</si>
  <si>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</si>
  <si>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</si>
  <si>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</si>
  <si>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</si>
  <si>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</si>
  <si>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</si>
  <si>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</si>
  <si>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</si>
  <si>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</si>
  <si>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</si>
  <si>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</si>
  <si>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</si>
  <si>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</si>
  <si>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</si>
  <si>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</si>
  <si>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</si>
  <si>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</si>
  <si>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</si>
  <si>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</si>
  <si>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</si>
  <si>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</si>
  <si>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</si>
  <si>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</si>
  <si>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</si>
  <si>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</si>
  <si>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</si>
  <si>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</si>
  <si>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</si>
  <si>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</si>
  <si>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</si>
  <si>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</si>
  <si>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</si>
  <si>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</si>
  <si>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</si>
  <si>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</si>
  <si>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</si>
  <si>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</si>
  <si>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</si>
  <si>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</si>
  <si>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</si>
  <si>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</si>
  <si>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</si>
  <si>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</si>
  <si>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</si>
  <si>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</si>
  <si>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</si>
  <si>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</si>
  <si>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</si>
  <si>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</si>
  <si>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</si>
  <si>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</si>
  <si>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</si>
  <si>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</si>
  <si>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</si>
  <si>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</si>
  <si>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</si>
  <si>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</si>
  <si>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</si>
  <si>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</si>
  <si>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</si>
  <si>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</si>
  <si>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</si>
  <si>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</si>
  <si>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</si>
  <si>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</si>
  <si>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</si>
  <si>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</si>
  <si>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</si>
  <si>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</si>
  <si>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</si>
  <si>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</si>
  <si>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</si>
  <si>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</si>
  <si>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</si>
  <si>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</si>
  <si>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</si>
  <si>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</si>
  <si>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</si>
  <si>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</si>
  <si>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</si>
  <si>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</si>
  <si>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</si>
  <si>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</si>
  <si>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</si>
  <si>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</si>
  <si>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</si>
  <si>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</si>
  <si>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</si>
  <si>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</si>
  <si>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</si>
  <si>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</si>
  <si>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</si>
  <si>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</si>
  <si>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</si>
  <si>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</si>
  <si>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</si>
  <si>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</si>
  <si>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</si>
  <si>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</si>
  <si>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</si>
  <si>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</si>
  <si>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</si>
  <si>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</si>
  <si>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</si>
  <si>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</si>
  <si>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</si>
  <si>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</si>
  <si>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</si>
  <si>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</si>
  <si>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</si>
  <si>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</si>
  <si>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</si>
  <si>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</si>
  <si>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</si>
  <si>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</si>
  <si>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</si>
  <si>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</si>
  <si>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</si>
  <si>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</si>
  <si>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</si>
  <si>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</si>
  <si>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</si>
  <si>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</si>
  <si>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</si>
  <si>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</si>
  <si>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</si>
  <si>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</si>
  <si>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</si>
  <si>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</si>
  <si>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</si>
  <si>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</si>
  <si>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</si>
  <si>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</si>
  <si>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</si>
  <si>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</si>
  <si>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</si>
  <si>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</si>
  <si>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</si>
  <si>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</si>
  <si>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</si>
  <si>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</si>
  <si>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</si>
  <si>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</si>
  <si>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</si>
  <si>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</si>
  <si>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</si>
  <si>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</si>
  <si>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</si>
  <si>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</si>
  <si>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</si>
  <si>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</si>
  <si>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</si>
  <si>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</si>
  <si>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</si>
  <si>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</si>
  <si>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</si>
  <si>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</si>
  <si>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</si>
  <si>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</si>
  <si>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</si>
  <si>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</si>
  <si>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</si>
  <si>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</si>
  <si>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</si>
  <si>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</si>
  <si>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</si>
  <si>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</si>
  <si>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</si>
  <si>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</si>
  <si>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</si>
  <si>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</si>
  <si>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</si>
  <si>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</si>
  <si>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</si>
  <si>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</si>
  <si>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</si>
  <si>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</si>
  <si>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</si>
  <si>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</si>
  <si>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</si>
  <si>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</si>
  <si>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</si>
  <si>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</si>
  <si>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</si>
  <si>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</si>
  <si>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</si>
  <si>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</si>
  <si>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</si>
  <si>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</si>
  <si>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</si>
  <si>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</si>
  <si>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</si>
  <si>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</si>
  <si>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</si>
  <si>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</si>
  <si>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</si>
  <si>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</si>
  <si>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</si>
  <si>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</si>
  <si>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</si>
  <si>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</si>
  <si>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</si>
  <si>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</si>
  <si>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</si>
  <si>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</si>
  <si>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</si>
  <si>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</si>
  <si>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</si>
  <si>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</si>
  <si>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</si>
  <si>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</si>
  <si>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</si>
  <si>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</si>
  <si>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</si>
  <si>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</si>
  <si>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</si>
  <si>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</si>
  <si>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</si>
  <si>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</si>
  <si>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</si>
  <si>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</si>
  <si>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</si>
  <si>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</si>
  <si>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</si>
  <si>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</si>
  <si>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</si>
  <si>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</si>
  <si>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</si>
  <si>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</si>
  <si>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</si>
  <si>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</si>
  <si>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</si>
  <si>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</si>
  <si>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</si>
  <si>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</si>
  <si>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</si>
  <si>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</si>
  <si>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</si>
  <si>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</si>
  <si>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</si>
  <si>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</si>
  <si>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</si>
  <si>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</si>
  <si>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</si>
  <si>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</si>
  <si>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</si>
  <si>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</si>
  <si>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</si>
  <si>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</si>
  <si>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</si>
  <si>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</si>
  <si>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</si>
  <si>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</si>
  <si>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</si>
  <si>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</si>
  <si>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</si>
  <si>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</si>
  <si>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</si>
  <si>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</si>
  <si>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</si>
  <si>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</si>
  <si>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</si>
  <si>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</si>
  <si>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</si>
  <si>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</si>
  <si>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</si>
  <si>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</si>
  <si>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</si>
  <si>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</si>
  <si>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</si>
  <si>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</si>
  <si>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</si>
  <si>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</si>
  <si>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</si>
  <si>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</si>
  <si>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</si>
  <si>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</si>
  <si>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</si>
  <si>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</si>
  <si>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</si>
  <si>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</si>
  <si>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</si>
  <si>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</si>
  <si>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</si>
  <si>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</si>
  <si>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</si>
  <si>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</si>
  <si>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</si>
  <si>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</si>
  <si>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</si>
  <si>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</si>
  <si>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</si>
  <si>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</si>
  <si>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</si>
  <si>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</si>
  <si>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</si>
  <si>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</si>
  <si>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</si>
  <si>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</si>
  <si>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</si>
  <si>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</si>
  <si>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</si>
  <si>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</si>
  <si>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</si>
  <si>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</si>
  <si>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</si>
  <si>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</si>
  <si>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</si>
  <si>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</si>
  <si>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</si>
  <si>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</si>
  <si>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</si>
  <si>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</si>
  <si>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</si>
  <si>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</si>
  <si>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</si>
  <si>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</si>
  <si>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</si>
  <si>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</si>
  <si>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</si>
  <si>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</si>
  <si>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</si>
  <si>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</si>
  <si>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</si>
  <si>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</si>
  <si>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</si>
  <si>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</si>
  <si>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</si>
  <si>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</si>
  <si>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</si>
  <si>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</si>
  <si>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</si>
  <si>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</si>
  <si>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</si>
  <si>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</si>
  <si>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</si>
  <si>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</si>
  <si>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</si>
  <si>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</si>
  <si>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</si>
  <si>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</si>
  <si>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</si>
  <si>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</si>
  <si>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</si>
  <si>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</si>
  <si>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</si>
  <si>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</si>
  <si>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</si>
  <si>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</si>
  <si>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</si>
  <si>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</si>
  <si>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</si>
  <si>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</si>
  <si>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</si>
  <si>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</si>
  <si>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</si>
  <si>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</si>
  <si>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</si>
  <si>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</si>
  <si>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</si>
  <si>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</si>
  <si>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</si>
  <si>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</si>
  <si>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</si>
  <si>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</si>
  <si>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</si>
  <si>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</si>
  <si>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</si>
  <si>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</si>
  <si>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</si>
  <si>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</si>
  <si>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</si>
  <si>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</si>
  <si>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</si>
  <si>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</si>
  <si>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</si>
  <si>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</si>
  <si>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</si>
  <si>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</si>
  <si>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</si>
  <si>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</si>
  <si>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</si>
  <si>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</si>
  <si>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</si>
  <si>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</si>
  <si>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</si>
  <si>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</si>
  <si>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</si>
  <si>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</si>
  <si>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</si>
  <si>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</si>
  <si>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</si>
  <si>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</si>
  <si>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</si>
  <si>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</si>
  <si>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</si>
  <si>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</si>
  <si>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</si>
  <si>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</si>
  <si>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</si>
  <si>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</si>
  <si>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</si>
  <si>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</si>
  <si>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</si>
  <si>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</si>
  <si>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</si>
  <si>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</si>
  <si>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</si>
  <si>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</si>
  <si>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</si>
  <si>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</si>
  <si>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</si>
  <si>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</si>
  <si>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</si>
  <si>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</si>
  <si>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</si>
  <si>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</si>
  <si>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</si>
  <si>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</si>
  <si>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</si>
  <si>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</si>
  <si>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</si>
  <si>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</si>
  <si>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</si>
  <si>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</si>
  <si>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</si>
  <si>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</si>
  <si>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</si>
  <si>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</si>
  <si>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</si>
  <si>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</si>
  <si>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</si>
  <si>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</si>
  <si>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</si>
  <si>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</si>
  <si>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</si>
  <si>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</si>
  <si>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</si>
  <si>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</si>
  <si>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</si>
  <si>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</si>
  <si>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</si>
  <si>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</si>
  <si>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</si>
  <si>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</si>
  <si>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</si>
  <si>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</si>
  <si>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</si>
  <si>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</si>
  <si>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</si>
  <si>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</si>
  <si>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</si>
  <si>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</si>
  <si>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</si>
  <si>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</si>
  <si>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</si>
  <si>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</si>
  <si>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</si>
  <si>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</si>
  <si>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</si>
  <si>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</si>
  <si>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</si>
  <si>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</si>
  <si>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</si>
  <si>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</si>
  <si>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</si>
  <si>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</si>
  <si>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</si>
  <si>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</si>
  <si>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</si>
  <si>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</si>
  <si>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</si>
  <si>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</si>
  <si>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</si>
  <si>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</si>
  <si>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</si>
  <si>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</si>
  <si>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</si>
  <si>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</si>
  <si>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</si>
  <si>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</si>
  <si>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</si>
  <si>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</si>
  <si>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</si>
  <si>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</si>
  <si>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</si>
  <si>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</si>
  <si>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</si>
  <si>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</si>
  <si>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</si>
  <si>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</si>
  <si>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</si>
  <si>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</si>
  <si>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</si>
  <si>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</si>
  <si>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</si>
  <si>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</si>
  <si>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</si>
  <si>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</si>
  <si>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</si>
  <si>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</si>
  <si>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</si>
  <si>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</si>
  <si>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</si>
  <si>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</si>
  <si>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</si>
  <si>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</si>
  <si>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</si>
  <si>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</si>
  <si>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</si>
  <si>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</si>
  <si>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</si>
  <si>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</si>
  <si>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</si>
  <si>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</si>
  <si>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</si>
  <si>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</si>
  <si>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</si>
  <si>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</si>
  <si>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</si>
  <si>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</si>
  <si>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</si>
  <si>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</si>
  <si>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</si>
  <si>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</si>
  <si>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</si>
  <si>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</si>
  <si>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</si>
  <si>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</si>
  <si>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</si>
  <si>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</si>
  <si>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</si>
  <si>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</si>
  <si>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</si>
  <si>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</si>
  <si>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</si>
  <si>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</si>
  <si>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</si>
  <si>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</si>
  <si>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</si>
  <si>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</si>
  <si>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</si>
  <si>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</si>
  <si>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</si>
  <si>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</si>
  <si>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</si>
  <si>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</si>
  <si>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</si>
  <si>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</si>
  <si>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</si>
  <si>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</si>
  <si>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</si>
  <si>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</si>
  <si>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</si>
  <si>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</si>
  <si>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</si>
  <si>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</si>
  <si>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</si>
  <si>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</si>
  <si>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</si>
  <si>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</si>
  <si>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</si>
  <si>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</si>
  <si>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</si>
  <si>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</si>
  <si>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</si>
  <si>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</si>
  <si>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</si>
  <si>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</si>
  <si>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</si>
  <si>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</si>
  <si>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</si>
  <si>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</si>
  <si>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</si>
  <si>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</si>
  <si>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</si>
  <si>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</si>
  <si>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</si>
  <si>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</si>
  <si>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</si>
  <si>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</si>
  <si>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</si>
  <si>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</si>
  <si>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</si>
  <si>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</si>
  <si>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</si>
  <si>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</si>
  <si>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</si>
  <si>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</si>
  <si>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</si>
  <si>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</si>
  <si>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</si>
  <si>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</si>
  <si>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</si>
  <si>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</si>
  <si>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</si>
  <si>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</si>
  <si>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</si>
  <si>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</si>
  <si>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</si>
  <si>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</si>
  <si>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</si>
  <si>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</si>
  <si>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</si>
  <si>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</si>
  <si>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</si>
  <si>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</si>
  <si>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</si>
  <si>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</si>
  <si>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</si>
  <si>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</si>
  <si>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</si>
  <si>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</si>
  <si>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</si>
  <si>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</si>
  <si>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</si>
  <si>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</si>
  <si>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</si>
  <si>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</si>
  <si>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</si>
  <si>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</si>
  <si>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</si>
  <si>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</si>
  <si>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</si>
  <si>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</si>
  <si>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</si>
  <si>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</si>
  <si>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</si>
  <si>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</si>
  <si>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</si>
  <si>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</si>
  <si>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</si>
  <si>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</si>
  <si>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</si>
  <si>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</si>
  <si>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</si>
  <si>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</si>
  <si>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</si>
  <si>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</si>
  <si>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</si>
  <si>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</si>
  <si>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</si>
  <si>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</si>
  <si>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</si>
  <si>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</si>
  <si>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</si>
  <si>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</si>
  <si>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</si>
  <si>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</si>
  <si>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</si>
  <si>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</si>
  <si>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</si>
  <si>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</si>
  <si>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</si>
  <si>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</si>
  <si>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</si>
  <si>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</si>
  <si>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</si>
  <si>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</si>
  <si>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</si>
  <si>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</si>
  <si>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</si>
  <si>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</si>
  <si>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</si>
  <si>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</si>
  <si>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</si>
  <si>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</si>
  <si>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</si>
  <si>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</si>
  <si>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</si>
  <si>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</si>
  <si>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</si>
  <si>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</si>
  <si>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</si>
  <si>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</si>
  <si>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</si>
  <si>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</si>
  <si>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</si>
  <si>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</si>
  <si>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</si>
  <si>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</si>
  <si>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</si>
  <si>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</si>
  <si>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</si>
  <si>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</si>
  <si>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</si>
  <si>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</si>
  <si>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</si>
  <si>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</si>
  <si>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</si>
  <si>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</si>
  <si>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</si>
  <si>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</si>
  <si>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</si>
  <si>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</si>
  <si>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</si>
  <si>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</si>
  <si>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</si>
  <si>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</si>
  <si>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</si>
  <si>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</si>
  <si>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</si>
  <si>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</si>
  <si>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</si>
  <si>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</si>
  <si>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</si>
  <si>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</si>
  <si>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</si>
  <si>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</si>
  <si>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</si>
  <si>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</si>
  <si>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</si>
  <si>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</si>
  <si>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</si>
  <si>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</si>
  <si>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</si>
  <si>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</si>
  <si>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</si>
  <si>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</si>
  <si>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</si>
  <si>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</si>
  <si>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</si>
  <si>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</si>
  <si>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</si>
  <si>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</si>
  <si>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</si>
  <si>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</si>
  <si>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</si>
  <si>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</si>
  <si>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</si>
  <si>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</si>
  <si>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</si>
  <si>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</si>
  <si>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</si>
  <si>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</si>
  <si>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</si>
  <si>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</si>
  <si>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</si>
  <si>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</si>
  <si>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</si>
  <si>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</si>
  <si>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</si>
  <si>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</si>
  <si>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</si>
  <si>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</si>
  <si>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</si>
  <si>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</si>
  <si>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</si>
  <si>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</si>
  <si>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</si>
  <si>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</si>
  <si>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</si>
  <si>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</si>
  <si>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</si>
  <si>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</si>
  <si>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</si>
  <si>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</si>
  <si>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</si>
  <si>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</si>
  <si>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</si>
  <si>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</si>
  <si>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</si>
  <si>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</si>
  <si>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</si>
  <si>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</si>
  <si>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</si>
  <si>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</si>
  <si>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</si>
  <si>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</si>
  <si>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</si>
  <si>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</si>
  <si>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</si>
  <si>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</si>
  <si>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</si>
  <si>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</si>
  <si>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</si>
  <si>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</si>
  <si>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</si>
  <si>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</si>
  <si>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</si>
  <si>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</si>
  <si>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</si>
  <si>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</si>
  <si>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</si>
  <si>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</si>
  <si>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</si>
  <si>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</si>
  <si>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</si>
  <si>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</si>
  <si>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</si>
  <si>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</si>
  <si>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</si>
  <si>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</si>
  <si>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</si>
  <si>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</si>
  <si>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</si>
  <si>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</si>
  <si>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</si>
  <si>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</si>
  <si>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</si>
  <si>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</si>
  <si>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</si>
  <si>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</si>
  <si>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</si>
  <si>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</si>
  <si>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</si>
  <si>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</si>
  <si>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</si>
  <si>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</si>
  <si>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</si>
  <si>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</si>
  <si>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</si>
  <si>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</si>
  <si>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</si>
  <si>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</si>
  <si>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</si>
  <si>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</si>
  <si>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</si>
  <si>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</si>
  <si>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</si>
  <si>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</si>
  <si>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</si>
  <si>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</si>
  <si>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</si>
  <si>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</si>
  <si>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</si>
  <si>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</si>
  <si>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</si>
  <si>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</si>
  <si>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</si>
  <si>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</si>
  <si>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</si>
  <si>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</si>
  <si>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</si>
  <si>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</si>
  <si>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</si>
  <si>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</si>
  <si>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</si>
  <si>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</si>
  <si>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</si>
  <si>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</si>
  <si>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</si>
  <si>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</si>
  <si>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</si>
  <si>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</si>
  <si>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</si>
  <si>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</si>
  <si>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</si>
  <si>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</si>
  <si>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</si>
  <si>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</si>
  <si>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</si>
  <si>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</si>
  <si>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</si>
  <si>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</si>
  <si>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</si>
  <si>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</si>
  <si>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</si>
  <si>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</si>
  <si>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</si>
  <si>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</si>
  <si>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</si>
  <si>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</si>
  <si>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</si>
  <si>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</si>
  <si>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</si>
  <si>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</si>
  <si>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</si>
  <si>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</si>
  <si>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</si>
  <si>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</si>
  <si>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</si>
  <si>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</si>
  <si>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</si>
  <si>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</si>
  <si>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</si>
  <si>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</si>
  <si>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</si>
  <si>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</si>
  <si>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</si>
  <si>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</si>
  <si>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</si>
  <si>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</si>
  <si>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</si>
  <si>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</si>
  <si>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</si>
  <si>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</si>
  <si>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</si>
  <si>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</si>
  <si>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</si>
  <si>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</si>
  <si>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</si>
  <si>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</si>
  <si>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</si>
  <si>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</si>
  <si>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</si>
  <si>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</si>
  <si>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</si>
  <si>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</si>
  <si>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</si>
  <si>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</si>
  <si>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</si>
  <si>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</si>
  <si>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</si>
  <si>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</si>
  <si>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</si>
  <si>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</si>
  <si>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</si>
  <si>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</si>
  <si>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</si>
  <si>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</si>
  <si>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</si>
  <si>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</si>
  <si>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</si>
  <si>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</si>
  <si>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</si>
  <si>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</si>
  <si>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</si>
  <si>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</si>
  <si>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</si>
  <si>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</si>
  <si>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</si>
  <si>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</si>
  <si>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</si>
  <si>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</si>
  <si>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</si>
  <si>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</si>
  <si>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</si>
  <si>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</si>
  <si>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</si>
  <si>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</si>
  <si>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</si>
  <si>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</si>
  <si>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</si>
  <si>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</si>
  <si>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</si>
  <si>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</si>
  <si>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</si>
  <si>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</si>
  <si>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</si>
  <si>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</si>
  <si>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</si>
  <si>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</si>
  <si>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</si>
  <si>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</si>
  <si>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</si>
  <si>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</si>
  <si>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</si>
  <si>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</si>
  <si>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</si>
  <si>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</si>
  <si>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</si>
  <si>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</si>
  <si>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</si>
  <si>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</si>
  <si>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</si>
  <si>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</si>
  <si>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</si>
  <si>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</si>
  <si>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</si>
  <si>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</si>
  <si>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</si>
  <si>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</si>
  <si>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</si>
  <si>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</si>
  <si>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</si>
  <si>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</si>
  <si>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</si>
  <si>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</si>
  <si>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</si>
  <si>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</si>
  <si>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</si>
  <si>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</si>
  <si>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</si>
  <si>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</si>
  <si>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</si>
  <si>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</si>
  <si>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</si>
  <si>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</si>
  <si>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</si>
  <si>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</si>
  <si>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</si>
  <si>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</si>
  <si>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</si>
  <si>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</si>
  <si>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</si>
  <si>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</si>
  <si>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</si>
  <si>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</si>
  <si>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</si>
  <si>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</si>
  <si>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</si>
  <si>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</si>
  <si>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</si>
  <si>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</si>
  <si>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</si>
  <si>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</si>
  <si>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</si>
  <si>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</si>
  <si>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</si>
  <si>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</si>
  <si>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</si>
  <si>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</si>
  <si>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</si>
  <si>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</si>
  <si>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</si>
  <si>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</si>
  <si>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</si>
  <si>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</si>
  <si>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</si>
  <si>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</si>
  <si>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</si>
  <si>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</si>
  <si>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</si>
  <si>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</si>
  <si>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</si>
  <si>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</si>
  <si>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</si>
  <si>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</si>
  <si>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</si>
  <si>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</si>
  <si>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</si>
  <si>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</si>
  <si>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</si>
  <si>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</si>
  <si>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</si>
  <si>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</si>
  <si>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</si>
  <si>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</si>
  <si>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</si>
  <si>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</si>
  <si>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</si>
  <si>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</si>
  <si>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</si>
  <si>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</si>
  <si>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</si>
  <si>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</si>
  <si>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</si>
  <si>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</si>
  <si>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</si>
  <si>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</si>
  <si>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</si>
  <si>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</si>
  <si>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</si>
  <si>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</si>
  <si>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</si>
  <si>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</si>
  <si>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</si>
  <si>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</si>
  <si>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</si>
  <si>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</si>
  <si>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</si>
  <si>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</si>
  <si>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</si>
  <si>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</si>
  <si>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</si>
  <si>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</si>
  <si>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</si>
  <si>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</si>
  <si>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</si>
  <si>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</si>
  <si>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</si>
  <si>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</si>
  <si>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</si>
  <si>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</si>
  <si>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</si>
  <si>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</si>
  <si>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</si>
  <si>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</si>
  <si>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</si>
  <si>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</si>
  <si>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</si>
  <si>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</si>
  <si>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</si>
  <si>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</si>
  <si>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</si>
  <si>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</si>
  <si>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</si>
  <si>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</si>
  <si>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</si>
  <si>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</si>
  <si>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</si>
  <si>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</si>
  <si>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</si>
  <si>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</si>
  <si>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</si>
  <si>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</si>
  <si>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</si>
  <si>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</si>
  <si>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</si>
  <si>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</si>
  <si>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</si>
  <si>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</si>
  <si>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</si>
  <si>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</si>
  <si>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</si>
  <si>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</si>
  <si>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</si>
  <si>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</si>
  <si>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</si>
  <si>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</si>
  <si>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</si>
  <si>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</si>
  <si>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</si>
  <si>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</si>
  <si>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</si>
  <si>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</si>
  <si>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</si>
  <si>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</si>
  <si>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</si>
  <si>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</si>
  <si>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</si>
  <si>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</si>
  <si>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</si>
  <si>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</si>
  <si>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</si>
  <si>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</si>
  <si>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</si>
  <si>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</si>
  <si>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</si>
  <si>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</si>
  <si>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</si>
  <si>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</si>
  <si>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</si>
  <si>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</si>
  <si>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</si>
  <si>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</si>
  <si>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</si>
  <si>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</si>
  <si>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</si>
  <si>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</si>
  <si>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</si>
  <si>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</si>
  <si>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</si>
  <si>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</si>
  <si>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</si>
  <si>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</si>
  <si>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</si>
  <si>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</si>
  <si>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</si>
  <si>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</si>
  <si>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</si>
  <si>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</si>
  <si>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</si>
  <si>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</si>
  <si>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</si>
  <si>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</si>
  <si>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</si>
  <si>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</si>
  <si>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</si>
  <si>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</si>
  <si>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</si>
  <si>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</si>
  <si>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</si>
  <si>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</si>
  <si>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</si>
  <si>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</si>
  <si>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</si>
  <si>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</si>
  <si>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</si>
  <si>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</si>
  <si>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</si>
  <si>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</si>
  <si>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</si>
  <si>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</si>
  <si>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</si>
  <si>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</si>
  <si>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</si>
  <si>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</si>
  <si>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</si>
  <si>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</si>
  <si>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</si>
  <si>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</si>
  <si>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</si>
  <si>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</si>
  <si>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</si>
  <si>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</si>
  <si>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</si>
  <si>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</si>
  <si>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</si>
  <si>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</si>
  <si>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</si>
  <si>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</si>
  <si>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</si>
  <si>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</si>
  <si>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</si>
  <si>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</si>
  <si>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</si>
  <si>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</si>
  <si>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</si>
  <si>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</si>
  <si>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</si>
  <si>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</si>
  <si>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</si>
  <si>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</si>
  <si>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</si>
  <si>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</si>
  <si>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</si>
  <si>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</si>
  <si>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</si>
  <si>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</si>
  <si>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</si>
  <si>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</si>
  <si>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</si>
  <si>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</si>
  <si>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</si>
  <si>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</si>
  <si>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</si>
  <si>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</si>
  <si>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</si>
  <si>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</si>
  <si>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</si>
  <si>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</si>
  <si>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</si>
  <si>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</si>
  <si>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</si>
  <si>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</si>
  <si>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</si>
  <si>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</si>
  <si>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</si>
  <si>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</si>
  <si>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</si>
  <si>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</si>
  <si>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</si>
  <si>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</si>
  <si>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</si>
  <si>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</si>
  <si>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</si>
  <si>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</si>
  <si>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</si>
  <si>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</si>
  <si>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</si>
  <si>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</si>
  <si>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</si>
  <si>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</si>
  <si>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</si>
  <si>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</si>
  <si>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</si>
  <si>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</si>
  <si>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</si>
  <si>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</si>
  <si>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</si>
  <si>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</si>
  <si>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</si>
  <si>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</si>
  <si>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</si>
  <si>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</si>
  <si>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</si>
  <si>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</si>
  <si>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</si>
  <si>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</si>
  <si>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</si>
  <si>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</si>
  <si>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</si>
  <si>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</si>
  <si>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</si>
  <si>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</si>
  <si>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</si>
  <si>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</si>
  <si>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</si>
  <si>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</si>
  <si>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</si>
  <si>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</si>
  <si>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</si>
  <si>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</si>
  <si>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</si>
  <si>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</si>
  <si>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</si>
  <si>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</si>
  <si>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</si>
  <si>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</si>
  <si>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</si>
  <si>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</si>
  <si>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</si>
  <si>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</si>
  <si>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</si>
  <si>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</si>
  <si>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</si>
  <si>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</si>
  <si>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</si>
  <si>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</si>
  <si>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</si>
  <si>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</si>
  <si>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</si>
  <si>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</si>
  <si>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</si>
  <si>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</si>
  <si>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</si>
  <si>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</si>
  <si>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</si>
  <si>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</si>
  <si>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</si>
  <si>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</si>
  <si>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</si>
  <si>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</si>
  <si>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</si>
  <si>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</si>
  <si>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</si>
  <si>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</si>
  <si>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</si>
  <si>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</si>
  <si>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</si>
  <si>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</si>
  <si>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</si>
  <si>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</si>
  <si>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</si>
  <si>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</si>
  <si>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</si>
  <si>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</si>
  <si>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</si>
  <si>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</si>
  <si>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</si>
  <si>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</si>
  <si>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</si>
  <si>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</si>
  <si>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</si>
  <si>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</si>
  <si>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</si>
  <si>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</si>
  <si>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</si>
  <si>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</si>
  <si>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</si>
  <si>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</si>
  <si>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</si>
  <si>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</si>
  <si>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</si>
  <si>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</si>
  <si>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</si>
  <si>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</si>
  <si>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</si>
  <si>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</si>
  <si>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</si>
  <si>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</si>
  <si>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</si>
  <si>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</si>
  <si>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</si>
  <si>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</si>
  <si>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</si>
  <si>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</si>
  <si>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</si>
  <si>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</si>
  <si>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</si>
  <si>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</si>
  <si>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</si>
  <si>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</si>
  <si>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</si>
  <si>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</si>
  <si>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</si>
  <si>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</si>
  <si>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</si>
  <si>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</si>
  <si>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</si>
  <si>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</si>
  <si>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</si>
  <si>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</si>
  <si>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</si>
  <si>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</si>
  <si>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</si>
  <si>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</si>
  <si>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</si>
  <si>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</si>
  <si>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</si>
  <si>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</si>
  <si>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</si>
  <si>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</si>
  <si>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</si>
  <si>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</si>
  <si>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</si>
  <si>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</si>
  <si>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</si>
  <si>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</si>
  <si>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</si>
  <si>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</si>
  <si>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</si>
  <si>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</si>
  <si>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</si>
  <si>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</si>
  <si>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</si>
  <si>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</si>
  <si>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</si>
  <si>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</si>
  <si>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</si>
  <si>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</si>
  <si>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</si>
  <si>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</si>
  <si>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</si>
  <si>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</si>
  <si>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</si>
  <si>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</si>
  <si>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</si>
  <si>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</si>
  <si>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</si>
  <si>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</si>
  <si>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</si>
  <si>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</si>
  <si>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</si>
  <si>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</si>
  <si>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</si>
  <si>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</si>
  <si>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</si>
  <si>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</si>
  <si>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</si>
  <si>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</si>
  <si>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</si>
  <si>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</si>
  <si>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</si>
  <si>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</si>
  <si>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</si>
  <si>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</si>
  <si>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</si>
  <si>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</si>
  <si>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</si>
  <si>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</si>
  <si>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</si>
  <si>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</si>
  <si>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</si>
  <si>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</si>
  <si>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</si>
  <si>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</si>
  <si>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</si>
  <si>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</si>
  <si>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</si>
  <si>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</si>
  <si>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</si>
  <si>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</si>
  <si>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</si>
  <si>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</si>
  <si>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</si>
  <si>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</si>
  <si>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</si>
  <si>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</si>
  <si>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</si>
  <si>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</si>
  <si>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</si>
  <si>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</si>
  <si>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</si>
  <si>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</si>
  <si>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</si>
  <si>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</si>
  <si>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</si>
  <si>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</si>
  <si>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</si>
  <si>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</si>
  <si>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</si>
  <si>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</si>
  <si>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</si>
  <si>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</si>
  <si>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</si>
  <si>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</si>
  <si>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</si>
  <si>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</si>
  <si>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</si>
  <si>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</si>
  <si>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</si>
  <si>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</si>
  <si>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</si>
  <si>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</si>
  <si>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</si>
  <si>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</si>
  <si>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</si>
  <si>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</si>
  <si>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</si>
  <si>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</si>
  <si>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</si>
  <si>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</si>
  <si>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</si>
  <si>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</si>
  <si>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</si>
  <si>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</si>
  <si>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</si>
  <si>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</si>
  <si>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</si>
  <si>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</si>
  <si>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</si>
  <si>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</si>
  <si>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</si>
  <si>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</si>
  <si>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</si>
  <si>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</si>
  <si>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</si>
  <si>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</si>
  <si>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</si>
  <si>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</si>
  <si>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</si>
  <si>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</si>
  <si>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</si>
  <si>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</si>
  <si>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</si>
  <si>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</si>
  <si>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</si>
  <si>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</si>
  <si>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</si>
  <si>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</si>
  <si>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</si>
  <si>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</si>
  <si>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</si>
  <si>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</si>
  <si>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</si>
  <si>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</si>
  <si>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</si>
  <si>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</si>
  <si>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</si>
  <si>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</si>
  <si>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</si>
  <si>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</si>
  <si>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</si>
  <si>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</si>
  <si>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</si>
  <si>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</si>
  <si>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</si>
  <si>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</si>
  <si>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</si>
  <si>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</si>
  <si>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</si>
  <si>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</si>
  <si>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</si>
  <si>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</si>
  <si>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</si>
  <si>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</si>
  <si>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</si>
  <si>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</si>
  <si>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</si>
  <si>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</si>
  <si>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</si>
  <si>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</si>
  <si>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</si>
  <si>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</si>
  <si>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</si>
  <si>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</si>
  <si>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</si>
  <si>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</si>
  <si>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</si>
  <si>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</si>
  <si>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</si>
  <si>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</si>
  <si>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</si>
  <si>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</si>
  <si>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</si>
  <si>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</si>
  <si>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</si>
  <si>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</si>
  <si>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</si>
  <si>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</si>
  <si>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</si>
  <si>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</si>
  <si>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</si>
  <si>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</si>
  <si>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</si>
  <si>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</si>
  <si>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</si>
  <si>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</si>
  <si>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</si>
  <si>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</si>
  <si>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</si>
  <si>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</si>
  <si>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</si>
  <si>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</si>
  <si>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</si>
  <si>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</si>
  <si>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</si>
  <si>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</si>
  <si>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</si>
  <si>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</si>
  <si>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</si>
  <si>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</si>
  <si>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</si>
  <si>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</si>
  <si>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</si>
  <si>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</si>
  <si>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</si>
  <si>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</si>
  <si>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</si>
  <si>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</si>
  <si>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</si>
  <si>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</si>
  <si>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</si>
  <si>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</si>
  <si>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</si>
  <si>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</si>
  <si>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</si>
  <si>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</si>
  <si>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</si>
  <si>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</si>
  <si>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</si>
  <si>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</si>
  <si>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</si>
  <si>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</si>
  <si>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</si>
  <si>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</si>
  <si>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</si>
  <si>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</si>
  <si>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</si>
  <si>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</si>
  <si>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</si>
  <si>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</si>
  <si>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</si>
  <si>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</si>
  <si>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</si>
  <si>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</si>
  <si>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</si>
  <si>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</si>
  <si>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</si>
  <si>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</si>
  <si>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</si>
  <si>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</si>
  <si>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</si>
  <si>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</si>
  <si>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</si>
  <si>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</si>
  <si>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</si>
  <si>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</si>
  <si>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</si>
  <si>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</si>
  <si>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</si>
  <si>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</si>
  <si>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</si>
  <si>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</si>
  <si>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</si>
  <si>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</si>
  <si>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</si>
  <si>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</si>
  <si>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</si>
  <si>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</si>
  <si>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</si>
  <si>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</si>
  <si>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</si>
  <si>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</si>
  <si>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</si>
  <si>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</si>
  <si>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</si>
  <si>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</si>
  <si>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</si>
  <si>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</si>
  <si>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</si>
  <si>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</si>
  <si>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</si>
  <si>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</si>
  <si>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</si>
  <si>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</si>
  <si>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</si>
  <si>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</si>
  <si>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</si>
  <si>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</si>
  <si>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</si>
  <si>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</si>
  <si>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</si>
  <si>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</si>
  <si>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</si>
  <si>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</si>
  <si>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</si>
  <si>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</si>
  <si>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</si>
  <si>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</si>
  <si>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</si>
  <si>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</si>
  <si>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</si>
  <si>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</si>
  <si>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</si>
  <si>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</si>
  <si>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</si>
  <si>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</si>
  <si>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</si>
  <si>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</si>
  <si>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</si>
  <si>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</si>
  <si>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</si>
  <si>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</si>
  <si>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</si>
  <si>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</si>
  <si>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</si>
  <si>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</si>
  <si>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</si>
  <si>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</si>
  <si>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</si>
  <si>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</si>
  <si>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</si>
  <si>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</si>
  <si>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</si>
  <si>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</si>
  <si>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</si>
  <si>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</si>
  <si>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</si>
  <si>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</si>
  <si>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</si>
  <si>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</si>
  <si>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</si>
  <si>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</si>
  <si>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</si>
  <si>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</si>
  <si>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</si>
  <si>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</si>
  <si>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</si>
  <si>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</si>
  <si>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</si>
  <si>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</si>
  <si>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</si>
  <si>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</si>
  <si>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</si>
  <si>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</si>
  <si>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</si>
  <si>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</si>
  <si>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</si>
  <si>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</si>
  <si>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</si>
  <si>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</si>
  <si>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</si>
  <si>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</si>
  <si>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</si>
  <si>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</si>
  <si>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</si>
  <si>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</si>
  <si>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</si>
  <si>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</si>
  <si>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</si>
  <si>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</si>
  <si>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</si>
  <si>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</si>
  <si>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</si>
  <si>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</si>
  <si>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</si>
  <si>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</si>
  <si>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</si>
  <si>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</si>
  <si>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</si>
  <si>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</si>
  <si>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</si>
  <si>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</si>
  <si>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</si>
  <si>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</si>
  <si>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</si>
  <si>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</si>
  <si>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</si>
  <si>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</si>
  <si>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</si>
  <si>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</si>
  <si>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</si>
  <si>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</si>
  <si>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</si>
  <si>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</si>
  <si>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</si>
  <si>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</si>
  <si>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</si>
  <si>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</si>
  <si>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</si>
  <si>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</si>
  <si>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</si>
  <si>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</si>
  <si>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</si>
  <si>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</si>
  <si>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</si>
  <si>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</si>
  <si>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</si>
  <si>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</si>
  <si>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</si>
  <si>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</si>
  <si>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</si>
  <si>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</si>
  <si>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</si>
  <si>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</si>
  <si>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</si>
  <si>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</si>
  <si>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</si>
  <si>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</si>
  <si>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</si>
  <si>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</si>
  <si>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</si>
  <si>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</si>
  <si>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</si>
  <si>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</si>
  <si>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</si>
  <si>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</si>
  <si>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</si>
  <si>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</si>
  <si>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</si>
  <si>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</si>
  <si>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</si>
  <si>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</si>
  <si>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</si>
  <si>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</si>
  <si>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</si>
  <si>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</si>
  <si>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</si>
  <si>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</si>
  <si>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</si>
  <si>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</si>
  <si>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</si>
  <si>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</si>
  <si>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</si>
  <si>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</si>
  <si>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</si>
  <si>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</si>
  <si>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</si>
  <si>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</si>
  <si>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</si>
  <si>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</si>
  <si>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</si>
  <si>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</si>
  <si>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</si>
  <si>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</si>
  <si>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</si>
  <si>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</si>
  <si>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</si>
  <si>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</si>
  <si>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</si>
  <si>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</si>
  <si>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</si>
  <si>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</si>
  <si>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</si>
  <si>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</si>
  <si>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</si>
  <si>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</si>
  <si>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</si>
  <si>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</si>
  <si>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</si>
  <si>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</si>
  <si>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</si>
  <si>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</si>
  <si>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</si>
  <si>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</si>
  <si>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</si>
  <si>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</si>
  <si>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</si>
  <si>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</si>
  <si>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</si>
  <si>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</si>
  <si>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</si>
  <si>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</si>
  <si>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</si>
  <si>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</si>
  <si>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</si>
  <si>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</si>
  <si>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</si>
  <si>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</si>
  <si>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</si>
  <si>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</si>
  <si>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</si>
  <si>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</si>
  <si>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</si>
  <si>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</si>
  <si>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</si>
  <si>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</si>
  <si>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</si>
  <si>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</si>
  <si>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</si>
  <si>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</si>
  <si>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</si>
  <si>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</si>
  <si>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</si>
  <si>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</si>
  <si>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</si>
  <si>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</si>
  <si>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</si>
  <si>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</si>
  <si>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</si>
  <si>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</si>
  <si>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</si>
  <si>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</si>
  <si>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</si>
  <si>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</si>
  <si>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</si>
  <si>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</si>
  <si>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</si>
  <si>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</si>
  <si>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</si>
  <si>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</si>
  <si>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</si>
  <si>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</si>
  <si>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</si>
  <si>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</si>
  <si>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</si>
  <si>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</si>
  <si>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</si>
  <si>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</si>
  <si>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</si>
  <si>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</si>
  <si>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</si>
  <si>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</si>
  <si>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</si>
  <si>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</si>
  <si>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</si>
  <si>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</si>
  <si>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</si>
  <si>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</si>
  <si>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</si>
  <si>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</si>
  <si>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</si>
  <si>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</si>
  <si>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</si>
  <si>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</si>
  <si>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</si>
  <si>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</si>
  <si>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</si>
  <si>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</si>
  <si>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</si>
  <si>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</si>
  <si>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</si>
  <si>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</si>
  <si>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</si>
  <si>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</si>
  <si>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</si>
  <si>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</si>
  <si>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</si>
  <si>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</si>
  <si>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</si>
  <si>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</si>
  <si>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</si>
  <si>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</si>
  <si>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</si>
  <si>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</si>
  <si>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</si>
  <si>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</si>
  <si>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</si>
  <si>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</si>
  <si>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</si>
  <si>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</si>
  <si>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</si>
  <si>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</si>
  <si>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</si>
  <si>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</si>
  <si>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</si>
  <si>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</si>
  <si>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</si>
  <si>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</si>
  <si>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</si>
  <si>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</si>
  <si>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</si>
  <si>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</si>
  <si>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</si>
  <si>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</si>
  <si>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</si>
  <si>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</si>
  <si>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</si>
  <si>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</si>
  <si>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</si>
  <si>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</si>
  <si>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</si>
  <si>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</si>
  <si>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</si>
  <si>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</si>
  <si>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</si>
  <si>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</si>
  <si>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</si>
  <si>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</si>
  <si>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</si>
  <si>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</si>
  <si>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</si>
  <si>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</si>
  <si>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</si>
  <si>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</si>
  <si>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</si>
  <si>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</si>
  <si>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</si>
  <si>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</si>
  <si>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</si>
  <si>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</si>
  <si>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</si>
  <si>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</si>
  <si>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</si>
  <si>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</si>
  <si>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</si>
  <si>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</si>
  <si>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</si>
  <si>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</si>
  <si>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</si>
  <si>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</si>
  <si>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</si>
  <si>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</si>
  <si>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</si>
  <si>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</si>
  <si>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</si>
  <si>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</si>
  <si>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</si>
  <si>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</si>
  <si>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</si>
  <si>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</si>
  <si>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</si>
  <si>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</si>
  <si>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</si>
  <si>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</si>
  <si>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</si>
  <si>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</si>
  <si>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</si>
  <si>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</si>
  <si>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</si>
  <si>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</si>
  <si>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</si>
  <si>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</si>
  <si>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</si>
  <si>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</si>
  <si>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</si>
  <si>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</si>
  <si>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</si>
  <si>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</si>
  <si>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</si>
  <si>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</si>
  <si>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</si>
  <si>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</si>
  <si>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</si>
  <si>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</si>
  <si>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</si>
  <si>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</si>
  <si>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</si>
  <si>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</si>
  <si>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</si>
  <si>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</si>
  <si>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</si>
  <si>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</si>
  <si>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</si>
  <si>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</si>
  <si>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</si>
  <si>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</si>
  <si>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</si>
  <si>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</si>
  <si>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</si>
  <si>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</si>
  <si>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</si>
  <si>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</si>
  <si>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</si>
  <si>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</si>
  <si>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</si>
  <si>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</si>
  <si>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</si>
  <si>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</si>
  <si>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</si>
  <si>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</si>
  <si>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</si>
  <si>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</si>
  <si>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</si>
  <si>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</si>
  <si>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</si>
  <si>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</si>
  <si>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</si>
  <si>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</si>
  <si>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</si>
  <si>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</si>
  <si>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</si>
  <si>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</si>
  <si>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</si>
  <si>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</si>
  <si>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</si>
  <si>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</si>
  <si>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</si>
  <si>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</si>
  <si>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</si>
  <si>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</si>
  <si>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</si>
  <si>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</si>
  <si>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</si>
  <si>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</si>
  <si>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</si>
  <si>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</si>
  <si>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</si>
  <si>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</si>
  <si>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</si>
  <si>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</si>
  <si>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</si>
  <si>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</si>
  <si>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</si>
  <si>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</si>
  <si>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</si>
  <si>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</si>
  <si>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</si>
  <si>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</si>
  <si>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</si>
  <si>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</si>
  <si>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</si>
  <si>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</si>
  <si>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</si>
  <si>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</si>
  <si>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</si>
  <si>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</si>
  <si>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</si>
  <si>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</si>
  <si>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</si>
  <si>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</si>
  <si>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</si>
  <si>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</si>
  <si>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</si>
  <si>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</si>
  <si>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</si>
  <si>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</si>
  <si>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</si>
  <si>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</si>
  <si>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</si>
  <si>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</si>
  <si>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</si>
  <si>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</si>
  <si>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</si>
  <si>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</si>
  <si>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</si>
  <si>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</si>
  <si>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</si>
  <si>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</si>
  <si>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</si>
  <si>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</si>
  <si>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</si>
  <si>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</si>
  <si>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</si>
  <si>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</si>
  <si>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</si>
  <si>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</si>
  <si>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</si>
  <si>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</si>
  <si>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</si>
  <si>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</si>
  <si>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</si>
  <si>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</si>
  <si>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</si>
  <si>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</si>
  <si>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</si>
  <si>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</si>
  <si>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</si>
  <si>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</si>
  <si>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</si>
  <si>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</si>
  <si>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</si>
  <si>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</si>
  <si>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</si>
  <si>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</si>
  <si>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</si>
  <si>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</si>
  <si>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</si>
  <si>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</si>
  <si>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</si>
  <si>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</si>
  <si>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</si>
  <si>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</si>
  <si>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</si>
  <si>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</si>
  <si>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</si>
  <si>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</si>
  <si>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</si>
  <si>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</si>
  <si>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</si>
  <si>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</si>
  <si>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</si>
  <si>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</si>
  <si>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</si>
  <si>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</si>
  <si>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</si>
  <si>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</si>
  <si>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</si>
  <si>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</si>
  <si>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</si>
  <si>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</si>
  <si>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</si>
  <si>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</si>
  <si>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</si>
  <si>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</si>
  <si>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</si>
  <si>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</si>
  <si>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</si>
  <si>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</si>
  <si>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</si>
  <si>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</si>
  <si>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</si>
  <si>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</si>
  <si>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</si>
  <si>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</si>
  <si>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</si>
  <si>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</si>
  <si>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</si>
  <si>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</si>
  <si>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</si>
  <si>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</si>
  <si>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</si>
  <si>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</si>
  <si>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</si>
  <si>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</si>
  <si>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</si>
  <si>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</si>
  <si>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</si>
  <si>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</si>
  <si>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</si>
  <si>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</si>
  <si>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</si>
  <si>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</si>
  <si>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</si>
  <si>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</si>
  <si>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</si>
  <si>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</si>
  <si>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</si>
  <si>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</si>
  <si>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</si>
  <si>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</si>
  <si>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</si>
  <si>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</si>
  <si>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</si>
  <si>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</si>
  <si>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</si>
  <si>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</si>
  <si>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</si>
  <si>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</si>
  <si>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</si>
  <si>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</si>
  <si>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</si>
  <si>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</si>
  <si>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</si>
  <si>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</si>
  <si>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</si>
  <si>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</si>
  <si>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</si>
  <si>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</si>
  <si>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</si>
  <si>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</si>
  <si>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</si>
  <si>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</si>
  <si>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</si>
  <si>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</si>
  <si>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</si>
  <si>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</si>
  <si>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</si>
  <si>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</si>
  <si>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</si>
  <si>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</si>
  <si>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</si>
  <si>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</si>
  <si>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</si>
  <si>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</si>
  <si>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</si>
  <si>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</si>
  <si>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</si>
  <si>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</si>
  <si>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</si>
  <si>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</si>
  <si>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</si>
  <si>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</si>
  <si>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</si>
  <si>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</si>
  <si>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</si>
  <si>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</si>
  <si>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</si>
  <si>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</si>
  <si>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</si>
  <si>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</si>
  <si>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</si>
  <si>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</si>
  <si>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</si>
  <si>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</si>
  <si>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</si>
  <si>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</si>
  <si>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</si>
  <si>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</si>
  <si>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</si>
  <si>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</si>
  <si>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</si>
  <si>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</si>
  <si>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</si>
  <si>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</si>
  <si>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</si>
  <si>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</si>
  <si>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</si>
  <si>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</si>
  <si>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</si>
  <si>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</si>
  <si>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</si>
  <si>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</si>
  <si>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</si>
  <si>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</si>
  <si>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</si>
  <si>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</si>
  <si>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</si>
  <si>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</si>
  <si>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</si>
  <si>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</si>
  <si>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</si>
  <si>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</si>
  <si>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</si>
  <si>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</si>
  <si>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</si>
  <si>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</si>
  <si>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</si>
  <si>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</si>
  <si>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</si>
  <si>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</si>
  <si>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</si>
  <si>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</si>
  <si>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</si>
  <si>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</si>
  <si>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</si>
  <si>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</si>
  <si>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</si>
  <si>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</si>
  <si>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</si>
  <si>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</si>
  <si>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</si>
  <si>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</si>
  <si>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</si>
  <si>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</si>
  <si>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</si>
  <si>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</si>
  <si>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</si>
  <si>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</si>
  <si>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</si>
  <si>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</si>
  <si>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</si>
  <si>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</si>
  <si>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</si>
  <si>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</si>
  <si>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</si>
  <si>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</si>
  <si>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</si>
  <si>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</si>
  <si>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</si>
  <si>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</si>
  <si>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</si>
  <si>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</si>
  <si>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</si>
  <si>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</si>
  <si>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</si>
  <si>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</si>
  <si>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</si>
  <si>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</si>
  <si>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</si>
  <si>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</si>
  <si>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</si>
  <si>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</si>
  <si>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</si>
  <si>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</si>
  <si>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</si>
  <si>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</si>
  <si>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</si>
  <si>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</si>
  <si>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</si>
  <si>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</si>
  <si>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</si>
  <si>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</si>
  <si>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</si>
  <si>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</si>
  <si>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</si>
  <si>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</si>
  <si>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</si>
  <si>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</si>
  <si>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</si>
  <si>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</si>
  <si>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</si>
  <si>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</si>
  <si>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</si>
  <si>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</si>
  <si>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</si>
  <si>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</si>
  <si>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</si>
  <si>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</si>
  <si>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</si>
  <si>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</si>
  <si>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</si>
  <si>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</si>
  <si>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</si>
  <si>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</si>
  <si>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</si>
  <si>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</si>
  <si>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</si>
  <si>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</si>
  <si>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</si>
  <si>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</si>
  <si>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</si>
  <si>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</si>
  <si>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</si>
  <si>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</si>
  <si>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</si>
  <si>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</si>
  <si>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</si>
  <si>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</si>
  <si>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</si>
  <si>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</si>
  <si>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</si>
  <si>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</si>
  <si>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</si>
  <si>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</si>
  <si>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</si>
  <si>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</si>
  <si>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</si>
  <si>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</si>
  <si>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</si>
  <si>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</si>
  <si>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</si>
  <si>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</si>
  <si>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</si>
  <si>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</si>
  <si>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</si>
  <si>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</si>
  <si>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</si>
  <si>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</si>
  <si>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</si>
  <si>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</si>
  <si>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</si>
  <si>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</si>
  <si>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</si>
  <si>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</si>
  <si>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</si>
  <si>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</si>
  <si>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</si>
  <si>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</si>
  <si>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</si>
  <si>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</si>
  <si>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</si>
  <si>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</si>
  <si>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</si>
  <si>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</si>
  <si>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</si>
  <si>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</si>
  <si>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</si>
  <si>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</si>
  <si>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</si>
  <si>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</si>
  <si>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</si>
  <si>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</si>
  <si>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</si>
  <si>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</si>
  <si>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</si>
  <si>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</si>
  <si>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</si>
  <si>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</si>
  <si>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</si>
  <si>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</si>
  <si>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</si>
  <si>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</si>
  <si>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</si>
  <si>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</si>
  <si>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</si>
  <si>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</si>
  <si>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</si>
  <si>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</si>
  <si>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</si>
  <si>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</si>
  <si>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</si>
  <si>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</si>
  <si>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</si>
  <si>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</si>
  <si>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</si>
  <si>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</si>
  <si>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</si>
  <si>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</si>
  <si>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</si>
  <si>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</si>
  <si>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</si>
  <si>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</si>
  <si>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</si>
  <si>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</si>
  <si>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</si>
  <si>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</si>
  <si>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</si>
  <si>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</si>
  <si>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</si>
  <si>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</si>
  <si>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</si>
  <si>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</si>
  <si>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</si>
  <si>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</si>
  <si>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</si>
  <si>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</si>
  <si>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</si>
  <si>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</si>
  <si>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</si>
  <si>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</si>
  <si>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</si>
  <si>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</si>
  <si>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</si>
  <si>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</si>
  <si>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</si>
  <si>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</si>
  <si>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</si>
  <si>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</si>
  <si>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</si>
  <si>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</si>
  <si>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</si>
  <si>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</si>
  <si>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</si>
  <si>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</si>
  <si>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</si>
  <si>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</si>
  <si>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</si>
  <si>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</si>
  <si>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</si>
  <si>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</si>
  <si>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</si>
  <si>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</si>
  <si>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</si>
  <si>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</si>
  <si>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</si>
  <si>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</si>
  <si>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</si>
  <si>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</si>
  <si>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</si>
  <si>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</si>
  <si>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</si>
  <si>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</si>
  <si>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</si>
  <si>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</si>
  <si>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</si>
  <si>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</si>
  <si>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</si>
  <si>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</si>
  <si>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</si>
  <si>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</si>
  <si>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</si>
  <si>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</si>
  <si>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</si>
  <si>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</si>
  <si>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</si>
  <si>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</si>
  <si>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</si>
  <si>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</si>
  <si>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</si>
  <si>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</si>
  <si>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</si>
  <si>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</si>
  <si>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</si>
  <si>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</si>
  <si>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</si>
  <si>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</si>
  <si>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</si>
  <si>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</si>
  <si>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</si>
  <si>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</si>
  <si>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</si>
  <si>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</si>
  <si>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</si>
  <si>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</si>
  <si>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</si>
  <si>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</si>
  <si>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</si>
  <si>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</si>
  <si>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</si>
  <si>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</si>
  <si>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</si>
  <si>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</si>
  <si>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</si>
  <si>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</si>
  <si>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</si>
  <si>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</si>
  <si>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</si>
  <si>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</si>
  <si>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</si>
  <si>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</si>
  <si>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</si>
  <si>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</si>
  <si>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</si>
  <si>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</si>
  <si>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</si>
  <si>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</si>
  <si>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</si>
  <si>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</si>
  <si>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</si>
  <si>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</si>
  <si>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</si>
  <si>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</si>
  <si>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</si>
  <si>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</si>
  <si>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</si>
  <si>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</si>
  <si>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</si>
  <si>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</si>
  <si>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</si>
  <si>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</si>
  <si>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</si>
  <si>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</si>
  <si>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</si>
  <si>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</si>
  <si>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</si>
  <si>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</si>
  <si>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</si>
  <si>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</si>
  <si>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</si>
  <si>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</si>
  <si>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</si>
  <si>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</si>
  <si>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</si>
  <si>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</si>
  <si>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</si>
  <si>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</si>
  <si>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</si>
  <si>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</si>
  <si>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</si>
  <si>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</si>
  <si>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</si>
  <si>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</si>
  <si>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</si>
  <si>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</si>
  <si>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</si>
  <si>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</si>
  <si>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</si>
  <si>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</si>
  <si>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</si>
  <si>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</si>
  <si>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</si>
  <si>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</si>
  <si>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</si>
  <si>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</si>
  <si>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</si>
  <si>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</si>
  <si>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</si>
  <si>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</si>
  <si>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</si>
  <si>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</si>
  <si>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</si>
  <si>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</si>
  <si>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</si>
  <si>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</si>
  <si>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</si>
  <si>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</si>
  <si>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</si>
  <si>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</si>
  <si>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</si>
  <si>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</si>
  <si>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</si>
  <si>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</si>
  <si>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</si>
  <si>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</si>
  <si>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</si>
  <si>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</si>
  <si>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</si>
  <si>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</si>
  <si>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</si>
  <si>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</si>
  <si>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</si>
  <si>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</si>
  <si>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</si>
  <si>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</si>
  <si>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</si>
  <si>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</si>
  <si>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</si>
  <si>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</si>
  <si>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</si>
  <si>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</si>
  <si>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</si>
  <si>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</si>
  <si>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</si>
  <si>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</si>
  <si>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</si>
  <si>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</si>
  <si>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</si>
  <si>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</si>
  <si>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</si>
  <si>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</si>
  <si>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</si>
  <si>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</si>
  <si>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</si>
  <si>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</si>
  <si>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</si>
  <si>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</si>
  <si>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</si>
  <si>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</si>
  <si>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</si>
  <si>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</si>
  <si>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</si>
  <si>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</si>
  <si>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</si>
  <si>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</si>
  <si>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</si>
  <si>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</si>
  <si>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</si>
  <si>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</si>
  <si>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</si>
  <si>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</si>
  <si>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</si>
  <si>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</si>
  <si>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</si>
  <si>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</si>
  <si>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</si>
  <si>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</si>
  <si>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</si>
  <si>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</si>
  <si>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</si>
  <si>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</si>
  <si>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</si>
  <si>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</si>
  <si>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</si>
  <si>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</si>
  <si>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</si>
  <si>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</si>
  <si>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</si>
  <si>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</si>
  <si>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</si>
  <si>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</si>
  <si>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</si>
  <si>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</si>
  <si>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</si>
  <si>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</si>
  <si>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</si>
  <si>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</si>
  <si>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</si>
  <si>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</si>
  <si>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</si>
  <si>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</si>
  <si>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</si>
  <si>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</si>
  <si>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</si>
  <si>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</si>
  <si>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</si>
  <si>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</si>
  <si>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</si>
  <si>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</si>
  <si>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</si>
  <si>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</si>
  <si>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</si>
  <si>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</si>
  <si>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</si>
  <si>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</si>
  <si>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</si>
  <si>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</si>
  <si>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</si>
  <si>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</si>
  <si>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</si>
  <si>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</si>
  <si>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</si>
  <si>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</si>
  <si>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</si>
  <si>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</si>
  <si>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</si>
  <si>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</si>
  <si>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</si>
  <si>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</si>
  <si>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</si>
  <si>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</si>
  <si>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</si>
  <si>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</si>
  <si>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</si>
  <si>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</si>
  <si>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</si>
  <si>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</si>
  <si>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</si>
  <si>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</si>
  <si>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</si>
  <si>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</si>
  <si>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</si>
  <si>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</si>
  <si>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</si>
  <si>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</si>
  <si>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</si>
  <si>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</si>
  <si>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</si>
  <si>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</si>
  <si>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</si>
  <si>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</si>
  <si>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</si>
  <si>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</si>
  <si>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</si>
  <si>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</si>
  <si>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</si>
  <si>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</si>
  <si>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</si>
  <si>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</si>
  <si>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</si>
  <si>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</si>
  <si>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</si>
  <si>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</si>
  <si>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</si>
  <si>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</si>
  <si>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</si>
  <si>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</si>
  <si>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</si>
  <si>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</si>
  <si>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</si>
  <si>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</si>
  <si>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</si>
  <si>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</si>
  <si>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</si>
  <si>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</si>
  <si>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</si>
  <si>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</si>
  <si>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</si>
  <si>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</si>
  <si>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</si>
  <si>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</si>
  <si>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</si>
  <si>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</si>
  <si>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</si>
  <si>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</si>
  <si>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</si>
  <si>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</si>
  <si>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</si>
  <si>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</si>
  <si>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</si>
  <si>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</si>
  <si>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</si>
  <si>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</si>
  <si>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</si>
  <si>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</si>
  <si>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</si>
  <si>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</si>
  <si>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</si>
  <si>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</si>
  <si>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</si>
  <si>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</si>
  <si>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</si>
  <si>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</si>
  <si>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</si>
  <si>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</si>
  <si>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</si>
  <si>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</si>
  <si>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</si>
  <si>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</si>
  <si>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</si>
  <si>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</si>
  <si>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</si>
  <si>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</si>
  <si>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</si>
  <si>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</si>
  <si>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</si>
  <si>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</si>
  <si>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</si>
  <si>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</si>
  <si>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</si>
  <si>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</si>
  <si>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</si>
  <si>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</si>
  <si>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</si>
  <si>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</si>
  <si>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</si>
  <si>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</si>
  <si>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</si>
  <si>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</si>
  <si>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</si>
  <si>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</si>
  <si>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</si>
  <si>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</si>
  <si>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</si>
  <si>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</si>
  <si>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</si>
  <si>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</si>
  <si>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</si>
  <si>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</si>
  <si>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</si>
  <si>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</si>
  <si>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</si>
  <si>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</si>
  <si>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</si>
  <si>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</si>
  <si>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</si>
  <si>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</si>
  <si>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</si>
  <si>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</si>
  <si>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</si>
  <si>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</si>
  <si>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</si>
  <si>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</si>
  <si>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</si>
  <si>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</si>
  <si>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</si>
  <si>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</si>
  <si>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</si>
  <si>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</si>
  <si>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</si>
  <si>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</si>
  <si>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</si>
  <si>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</si>
  <si>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</si>
  <si>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</si>
  <si>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</si>
  <si>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</si>
  <si>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</si>
  <si>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</si>
  <si>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</si>
  <si>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</si>
  <si>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</si>
  <si>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</si>
  <si>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</si>
  <si>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</si>
  <si>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</si>
  <si>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</si>
  <si>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</si>
  <si>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</si>
  <si>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</si>
  <si>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</si>
  <si>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</si>
  <si>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</si>
  <si>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</si>
  <si>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</si>
  <si>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</si>
  <si>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</si>
  <si>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</si>
  <si>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</si>
  <si>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</si>
  <si>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</si>
  <si>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</si>
  <si>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</si>
  <si>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</si>
  <si>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</si>
  <si>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</si>
  <si>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</si>
  <si>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</si>
  <si>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</si>
  <si>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</si>
  <si>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</si>
  <si>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</si>
  <si>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</si>
  <si>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</si>
  <si>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</si>
  <si>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</si>
  <si>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</si>
  <si>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</si>
  <si>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</si>
  <si>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</si>
  <si>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</si>
  <si>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</si>
  <si>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</si>
  <si>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</si>
  <si>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</si>
  <si>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</si>
  <si>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</si>
  <si>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</si>
  <si>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</si>
  <si>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</si>
  <si>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</si>
  <si>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</si>
  <si>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</si>
  <si>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</si>
  <si>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</si>
  <si>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</si>
  <si>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</si>
  <si>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</si>
  <si>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</si>
  <si>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</si>
  <si>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</si>
  <si>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</si>
  <si>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</si>
  <si>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</si>
  <si>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</si>
  <si>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</si>
  <si>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</si>
  <si>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</si>
  <si>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</si>
  <si>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</si>
  <si>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</si>
  <si>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</si>
  <si>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</si>
  <si>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</si>
  <si>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</si>
  <si>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</si>
  <si>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</si>
  <si>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</si>
  <si>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</si>
  <si>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</si>
  <si>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</si>
  <si>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</si>
  <si>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</si>
  <si>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</si>
  <si>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</si>
  <si>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</si>
  <si>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</si>
  <si>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</si>
  <si>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</si>
  <si>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</si>
  <si>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</si>
  <si>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</si>
  <si>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</si>
  <si>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</si>
  <si>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</si>
  <si>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</si>
  <si>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</si>
  <si>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</si>
  <si>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</si>
  <si>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</si>
  <si>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</si>
  <si>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</si>
  <si>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</si>
  <si>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</si>
  <si>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</si>
  <si>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</si>
  <si>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</si>
  <si>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</si>
  <si>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</si>
  <si>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</si>
  <si>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</si>
  <si>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</si>
  <si>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</si>
  <si>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</si>
  <si>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</si>
  <si>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</si>
  <si>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</si>
  <si>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</si>
  <si>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</si>
  <si>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</si>
  <si>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</si>
  <si>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</si>
  <si>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</si>
  <si>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</si>
  <si>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</si>
  <si>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</si>
  <si>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</si>
  <si>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</si>
  <si>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</si>
  <si>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</si>
  <si>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</si>
  <si>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</si>
  <si>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</si>
  <si>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</si>
  <si>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</si>
  <si>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</si>
  <si>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</si>
  <si>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</si>
  <si>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</si>
  <si>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</si>
  <si>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</si>
  <si>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</si>
  <si>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</si>
  <si>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</si>
  <si>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</si>
  <si>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</si>
  <si>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</si>
  <si>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</si>
  <si>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</si>
  <si>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</si>
  <si>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</si>
  <si>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</si>
  <si>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</si>
  <si>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</si>
  <si>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</si>
  <si>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</si>
  <si>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</si>
  <si>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</si>
  <si>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</si>
  <si>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</si>
  <si>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</si>
  <si>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</si>
  <si>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</si>
  <si>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</si>
  <si>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</si>
  <si>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</si>
  <si>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</si>
  <si>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</si>
  <si>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</si>
  <si>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</si>
  <si>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</si>
  <si>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</si>
  <si>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</si>
  <si>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</si>
  <si>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</si>
  <si>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</si>
  <si>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</si>
  <si>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</si>
  <si>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</si>
  <si>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</si>
  <si>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</si>
  <si>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</si>
  <si>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</si>
  <si>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</si>
  <si>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</si>
  <si>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</si>
  <si>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</si>
  <si>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</si>
  <si>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</si>
  <si>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</si>
  <si>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</si>
  <si>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</si>
  <si>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</si>
  <si>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</si>
  <si>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</si>
  <si>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</si>
  <si>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</si>
  <si>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</si>
  <si>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</si>
  <si>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</si>
  <si>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</si>
  <si>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</si>
  <si>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</si>
  <si>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</si>
  <si>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</si>
  <si>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</si>
  <si>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</si>
  <si>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</si>
  <si>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</si>
  <si>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</si>
  <si>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</si>
  <si>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</si>
  <si>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</si>
  <si>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</si>
  <si>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</si>
  <si>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</si>
  <si>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</si>
  <si>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</si>
  <si>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</si>
  <si>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</si>
  <si>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</si>
  <si>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</si>
  <si>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</si>
  <si>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</si>
  <si>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</si>
  <si>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</si>
  <si>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</si>
  <si>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</si>
  <si>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</si>
  <si>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</si>
  <si>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</si>
  <si>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</si>
  <si>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</si>
  <si>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</si>
  <si>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</si>
  <si>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</si>
  <si>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</si>
  <si>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</si>
  <si>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</si>
  <si>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</si>
  <si>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</si>
  <si>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</si>
  <si>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</si>
  <si>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</si>
  <si>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</si>
  <si>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</si>
  <si>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</si>
  <si>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</si>
  <si>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</si>
  <si>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</si>
  <si>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</si>
  <si>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</si>
  <si>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</si>
  <si>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</si>
  <si>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</si>
  <si>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</si>
  <si>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</si>
  <si>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</si>
  <si>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</si>
  <si>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</si>
  <si>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</si>
  <si>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</si>
  <si>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</si>
  <si>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</si>
  <si>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</si>
  <si>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</si>
  <si>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</si>
  <si>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</si>
  <si>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</si>
  <si>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</si>
  <si>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</si>
  <si>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</si>
  <si>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</si>
  <si>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</si>
  <si>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</si>
  <si>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</si>
  <si>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</si>
  <si>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</si>
  <si>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</si>
  <si>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</si>
  <si>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</si>
  <si>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</si>
  <si>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</si>
  <si>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</si>
  <si>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</si>
  <si>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</si>
  <si>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</si>
  <si>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</si>
  <si>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</si>
  <si>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</si>
  <si>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</si>
  <si>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</si>
  <si>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</si>
  <si>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</si>
  <si>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</si>
  <si>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</si>
  <si>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</si>
  <si>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</si>
  <si>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</si>
  <si>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</si>
  <si>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</si>
  <si>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</si>
  <si>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</si>
  <si>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</si>
  <si>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</si>
  <si>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</si>
  <si>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</si>
  <si>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</si>
  <si>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</si>
  <si>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</si>
  <si>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</si>
  <si>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</si>
  <si>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</si>
  <si>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</si>
  <si>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</si>
  <si>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</si>
  <si>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</si>
  <si>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</si>
  <si>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</si>
  <si>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</si>
  <si>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</si>
  <si>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</si>
  <si>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</si>
  <si>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</si>
  <si>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</si>
  <si>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</si>
  <si>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</si>
  <si>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</si>
  <si>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</si>
  <si>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</si>
  <si>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</si>
  <si>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</si>
  <si>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</si>
  <si>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</si>
  <si>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</si>
  <si>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</si>
  <si>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</si>
  <si>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</si>
  <si>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</si>
  <si>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</si>
  <si>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</si>
  <si>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</si>
  <si>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</si>
  <si>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</si>
  <si>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</si>
  <si>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</si>
  <si>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</si>
  <si>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</si>
  <si>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</si>
  <si>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</si>
  <si>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</si>
  <si>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</si>
  <si>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</si>
  <si>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</si>
  <si>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</si>
  <si>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</si>
  <si>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</si>
  <si>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</si>
  <si>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</si>
  <si>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</si>
  <si>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</si>
  <si>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</si>
  <si>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</si>
  <si>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</si>
  <si>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</si>
  <si>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</si>
  <si>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</si>
  <si>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</si>
  <si>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</si>
  <si>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</si>
  <si>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</si>
  <si>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</si>
  <si>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</si>
  <si>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</si>
  <si>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</si>
  <si>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</si>
  <si>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</si>
  <si>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</si>
  <si>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</si>
  <si>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</si>
  <si>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</si>
  <si>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</si>
  <si>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</si>
  <si>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</si>
  <si>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</si>
  <si>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</si>
  <si>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</si>
  <si>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</si>
  <si>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</si>
  <si>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</si>
  <si>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</si>
  <si>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</si>
  <si>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</si>
  <si>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</si>
  <si>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</si>
  <si>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</si>
  <si>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</si>
  <si>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</si>
  <si>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</si>
  <si>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</si>
  <si>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</si>
  <si>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</si>
  <si>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</si>
  <si>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</si>
  <si>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</si>
  <si>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</si>
  <si>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</si>
  <si>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</si>
  <si>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</si>
  <si>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</si>
  <si>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</si>
  <si>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</si>
  <si>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</si>
  <si>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</si>
  <si>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</si>
  <si>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</si>
  <si>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</si>
  <si>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</si>
  <si>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</si>
  <si>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</si>
  <si>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</si>
  <si>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</si>
  <si>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</si>
  <si>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</si>
  <si>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</si>
  <si>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</si>
  <si>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</si>
  <si>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</si>
  <si>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</si>
  <si>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</si>
  <si>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</si>
  <si>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</si>
  <si>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</si>
  <si>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</si>
  <si>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</si>
  <si>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</si>
  <si>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</si>
  <si>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</si>
  <si>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</si>
  <si>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</si>
  <si>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</si>
  <si>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</si>
  <si>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</si>
  <si>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</si>
  <si>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</si>
  <si>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</si>
  <si>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</si>
  <si>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</si>
  <si>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</si>
  <si>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</si>
  <si>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</si>
  <si>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</si>
  <si>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</si>
  <si>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</si>
  <si>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</si>
  <si>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</si>
  <si>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</si>
  <si>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</si>
  <si>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</si>
  <si>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</si>
  <si>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</si>
  <si>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</si>
  <si>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</si>
  <si>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</si>
  <si>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</si>
  <si>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</si>
  <si>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</si>
  <si>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</si>
  <si>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</si>
  <si>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</si>
  <si>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</si>
  <si>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</si>
  <si>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</si>
  <si>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</si>
  <si>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</si>
  <si>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</si>
  <si>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</si>
  <si>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</si>
  <si>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</si>
  <si>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</si>
  <si>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</si>
  <si>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</si>
  <si>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</si>
  <si>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</si>
  <si>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</si>
  <si>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</si>
  <si>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</si>
  <si>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</si>
  <si>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</si>
  <si>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</si>
  <si>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</si>
  <si>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</si>
  <si>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</si>
  <si>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</si>
  <si>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</si>
  <si>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</si>
  <si>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</si>
  <si>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</si>
  <si>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</si>
  <si>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</si>
  <si>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</si>
  <si>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</si>
  <si>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</si>
  <si>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</si>
  <si>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</si>
  <si>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</si>
  <si>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</si>
  <si>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</si>
  <si>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</si>
  <si>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</si>
  <si>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</si>
  <si>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</si>
  <si>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</si>
  <si>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</si>
  <si>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</si>
  <si>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</si>
  <si>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</si>
  <si>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</si>
  <si>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</si>
  <si>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</si>
  <si>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</si>
  <si>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</si>
  <si>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</si>
  <si>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</si>
  <si>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</si>
  <si>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</si>
  <si>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</si>
  <si>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</si>
  <si>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</si>
  <si>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</si>
  <si>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</si>
  <si>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</si>
  <si>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</si>
  <si>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</si>
  <si>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</si>
  <si>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</si>
  <si>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</si>
  <si>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</si>
  <si>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</si>
  <si>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</si>
  <si>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</si>
  <si>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</si>
  <si>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</si>
  <si>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</si>
  <si>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</si>
  <si>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</si>
  <si>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</si>
  <si>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</si>
  <si>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</si>
  <si>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</si>
  <si>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</si>
  <si>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</si>
  <si>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</si>
  <si>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</si>
  <si>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</si>
  <si>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</si>
  <si>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</si>
  <si>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</si>
  <si>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</si>
  <si>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</si>
  <si>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</si>
  <si>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</si>
  <si>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</si>
  <si>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</si>
  <si>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</si>
  <si>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</si>
  <si>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</si>
  <si>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</si>
  <si>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</si>
  <si>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</si>
  <si>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</si>
  <si>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</si>
  <si>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</si>
  <si>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</si>
  <si>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</si>
  <si>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</si>
  <si>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</si>
  <si>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</si>
  <si>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</si>
  <si>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</si>
  <si>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</si>
  <si>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</si>
  <si>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</si>
  <si>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</si>
  <si>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</si>
  <si>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</si>
  <si>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</si>
  <si>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</si>
  <si>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</si>
  <si>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</si>
  <si>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</si>
  <si>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</si>
  <si>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</si>
  <si>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</si>
  <si>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</si>
  <si>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</si>
  <si>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</si>
  <si>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</si>
  <si>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</si>
  <si>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</si>
  <si>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</si>
  <si>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</si>
  <si>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</si>
  <si>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</si>
  <si>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</si>
  <si>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</si>
  <si>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</si>
  <si>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</si>
  <si>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</si>
  <si>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</si>
  <si>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</si>
  <si>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</si>
  <si>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</si>
  <si>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</si>
  <si>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</si>
  <si>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</si>
  <si>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</si>
  <si>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</si>
  <si>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</si>
  <si>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</si>
  <si>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</si>
  <si>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</si>
  <si>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</si>
  <si>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</si>
  <si>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</si>
  <si>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</si>
  <si>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</si>
  <si>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</si>
  <si>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</si>
  <si>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</si>
  <si>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</si>
  <si>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</si>
  <si>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</si>
  <si>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</si>
  <si>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</si>
  <si>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</si>
  <si>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</si>
  <si>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</si>
  <si>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</si>
  <si>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</si>
  <si>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</si>
  <si>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</si>
  <si>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</si>
  <si>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</si>
  <si>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</si>
  <si>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</si>
  <si>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</si>
  <si>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</si>
  <si>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</si>
  <si>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</si>
  <si>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</si>
  <si>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</si>
  <si>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</si>
  <si>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</si>
  <si>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</si>
  <si>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</si>
  <si>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</si>
  <si>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</si>
  <si>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</si>
  <si>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</si>
  <si>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</si>
  <si>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</si>
  <si>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</si>
  <si>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</si>
  <si>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</si>
  <si>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</si>
  <si>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</si>
  <si>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</si>
  <si>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</si>
  <si>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</si>
  <si>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</si>
  <si>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</si>
  <si>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</si>
  <si>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</si>
  <si>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</si>
  <si>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</si>
  <si>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</si>
  <si>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</si>
  <si>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</si>
  <si>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</si>
  <si>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</si>
  <si>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</si>
  <si>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</si>
  <si>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</si>
  <si>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</si>
  <si>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</si>
  <si>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</si>
  <si>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</si>
  <si>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</si>
  <si>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</si>
  <si>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</si>
  <si>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</si>
  <si>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</si>
  <si>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</si>
  <si>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</si>
  <si>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</si>
  <si>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</si>
  <si>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</si>
  <si>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</si>
  <si>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</si>
  <si>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</si>
  <si>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</si>
  <si>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</si>
  <si>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</si>
  <si>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</si>
  <si>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</si>
  <si>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</si>
  <si>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</si>
  <si>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</si>
  <si>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</si>
  <si>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</si>
  <si>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</si>
  <si>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</si>
  <si>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</si>
  <si>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</si>
  <si>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</si>
  <si>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</si>
  <si>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</si>
  <si>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</si>
  <si>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</si>
  <si>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</si>
  <si>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</si>
  <si>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</si>
  <si>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</si>
  <si>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</si>
  <si>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</si>
  <si>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</si>
  <si>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</si>
  <si>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</si>
  <si>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</si>
  <si>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</si>
  <si>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</si>
  <si>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</si>
  <si>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</si>
  <si>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</si>
  <si>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</si>
  <si>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</si>
  <si>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</si>
  <si>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</si>
  <si>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</si>
  <si>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</si>
  <si>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</si>
  <si>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</si>
  <si>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</si>
  <si>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</si>
  <si>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</si>
  <si>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</si>
  <si>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</si>
  <si>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</si>
  <si>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</si>
  <si>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</si>
  <si>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</si>
  <si>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</si>
  <si>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</si>
  <si>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</si>
  <si>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</si>
  <si>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</si>
  <si>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</si>
  <si>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</si>
  <si>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</si>
  <si>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</si>
  <si>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</si>
  <si>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</si>
  <si>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</si>
  <si>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</si>
  <si>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</si>
  <si>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</si>
  <si>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</si>
  <si>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</si>
  <si>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</si>
  <si>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</si>
  <si>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</si>
  <si>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</si>
  <si>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</si>
  <si>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</si>
  <si>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</si>
  <si>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</si>
  <si>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</si>
  <si>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</si>
  <si>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</si>
  <si>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</si>
  <si>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</si>
  <si>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</si>
  <si>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</si>
  <si>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</si>
  <si>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</si>
  <si>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</si>
  <si>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</si>
  <si>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</si>
  <si>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</si>
  <si>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</si>
  <si>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</si>
  <si>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</si>
  <si>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</si>
  <si>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</si>
  <si>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</si>
  <si>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</si>
  <si>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</si>
  <si>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</si>
  <si>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</si>
  <si>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</si>
  <si>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</si>
  <si>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</si>
  <si>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</si>
  <si>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</si>
  <si>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</si>
  <si>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</si>
  <si>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</si>
  <si>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</si>
  <si>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</si>
  <si>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</si>
  <si>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</si>
  <si>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</si>
  <si>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</si>
  <si>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</si>
  <si>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</si>
  <si>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</si>
  <si>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</si>
  <si>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</si>
  <si>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</si>
  <si>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</si>
  <si>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</si>
  <si>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</si>
  <si>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</si>
  <si>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</si>
  <si>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</si>
  <si>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</si>
  <si>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</si>
  <si>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</si>
  <si>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</si>
  <si>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</si>
  <si>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</si>
  <si>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</si>
  <si>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</si>
  <si>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</si>
  <si>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</si>
  <si>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</si>
  <si>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</si>
  <si>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</si>
  <si>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</si>
  <si>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</si>
  <si>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</si>
  <si>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</si>
  <si>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</si>
  <si>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</si>
  <si>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</si>
  <si>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</si>
  <si>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</si>
  <si>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</si>
  <si>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</si>
  <si>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</si>
  <si>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</si>
  <si>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</si>
  <si>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</si>
  <si>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</si>
  <si>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</si>
  <si>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</si>
  <si>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</si>
  <si>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</si>
  <si>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</si>
  <si>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</si>
  <si>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</si>
  <si>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</si>
  <si>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</si>
  <si>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</si>
  <si>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</si>
  <si>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</si>
  <si>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</si>
  <si>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</si>
  <si>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</si>
  <si>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</si>
  <si>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</si>
  <si>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</si>
  <si>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</si>
  <si>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</si>
  <si>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</si>
  <si>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</si>
  <si>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</si>
  <si>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</si>
  <si>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</si>
  <si>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</si>
  <si>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</si>
  <si>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</si>
  <si>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</si>
  <si>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</si>
  <si>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</si>
  <si>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</si>
  <si>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</si>
  <si>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</si>
  <si>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</si>
  <si>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</si>
  <si>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</si>
  <si>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</si>
  <si>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</si>
  <si>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</si>
  <si>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</si>
  <si>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</si>
  <si>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</si>
  <si>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</si>
  <si>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</si>
  <si>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</si>
  <si>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</si>
  <si>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</si>
  <si>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</si>
  <si>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</si>
  <si>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</si>
  <si>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</si>
  <si>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</si>
  <si>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</si>
  <si>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</si>
  <si>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</si>
  <si>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</si>
  <si>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</si>
  <si>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</si>
  <si>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</si>
  <si>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</si>
  <si>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</si>
  <si>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</si>
  <si>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</si>
  <si>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</si>
  <si>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</si>
  <si>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</si>
  <si>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</si>
  <si>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</si>
  <si>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</si>
  <si>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</si>
  <si>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</si>
  <si>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</si>
  <si>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</si>
  <si>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</si>
  <si>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</si>
  <si>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</si>
  <si>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</si>
  <si>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</si>
  <si>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</si>
  <si>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</si>
  <si>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</si>
  <si>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</si>
  <si>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</si>
  <si>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</si>
  <si>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</si>
  <si>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</si>
  <si>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</si>
  <si>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</si>
  <si>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</si>
  <si>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</si>
  <si>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</si>
  <si>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</si>
  <si>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</si>
  <si>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</si>
  <si>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</si>
  <si>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</si>
  <si>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</si>
  <si>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</si>
  <si>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</si>
  <si>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</si>
  <si>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</si>
  <si>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</si>
  <si>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</si>
  <si>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</si>
  <si>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</si>
  <si>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</si>
  <si>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</si>
  <si>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</si>
  <si>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</si>
  <si>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</si>
  <si>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</si>
  <si>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</si>
  <si>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</si>
  <si>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</si>
  <si>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</si>
  <si>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</si>
  <si>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</si>
  <si>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</si>
  <si>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</si>
  <si>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</si>
  <si>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</si>
  <si>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</si>
  <si>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</si>
  <si>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</si>
  <si>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</si>
  <si>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</si>
  <si>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</si>
  <si>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</si>
  <si>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</si>
  <si>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</si>
  <si>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</si>
  <si>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</si>
  <si>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</si>
  <si>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</si>
  <si>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</si>
  <si>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</si>
  <si>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</si>
  <si>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</si>
  <si>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</si>
  <si>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</si>
  <si>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</si>
  <si>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</si>
  <si>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</si>
  <si>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</si>
  <si>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</si>
  <si>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</si>
  <si>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</si>
  <si>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</si>
  <si>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</si>
  <si>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</si>
  <si>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</si>
  <si>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</si>
  <si>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</si>
  <si>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</si>
  <si>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</si>
  <si>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</si>
  <si>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</si>
  <si>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</si>
  <si>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</si>
  <si>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</si>
  <si>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</si>
  <si>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</si>
  <si>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</si>
  <si>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</si>
  <si>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</si>
  <si>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</si>
  <si>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</si>
  <si>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</si>
  <si>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</si>
  <si>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</si>
  <si>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</si>
  <si>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</si>
  <si>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</si>
  <si>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</si>
  <si>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</si>
  <si>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</si>
  <si>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</si>
  <si>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</si>
  <si>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</si>
  <si>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</si>
  <si>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</si>
  <si>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</si>
  <si>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</si>
  <si>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</si>
  <si>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</si>
  <si>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</si>
  <si>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</si>
  <si>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</si>
  <si>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</si>
  <si>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</si>
  <si>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</si>
  <si>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</si>
  <si>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</si>
  <si>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</si>
  <si>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</si>
  <si>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</si>
  <si>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</si>
  <si>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</si>
  <si>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</si>
  <si>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</si>
  <si>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</si>
  <si>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</si>
  <si>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</si>
  <si>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</si>
  <si>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</si>
  <si>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</si>
  <si>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</si>
  <si>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</si>
  <si>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</si>
  <si>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</si>
  <si>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</si>
  <si>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</si>
  <si>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</si>
  <si>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</si>
  <si>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</si>
  <si>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</si>
  <si>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</si>
  <si>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</si>
  <si>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</si>
  <si>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</si>
  <si>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</si>
  <si>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</si>
  <si>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</si>
  <si>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</si>
  <si>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</si>
  <si>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</si>
  <si>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</si>
  <si>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</si>
  <si>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</si>
  <si>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</si>
  <si>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</si>
  <si>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</si>
  <si>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</si>
  <si>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</si>
  <si>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</si>
  <si>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</si>
  <si>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</si>
  <si>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</si>
  <si>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</si>
  <si>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</si>
  <si>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</si>
  <si>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</si>
  <si>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</si>
  <si>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</si>
  <si>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</si>
  <si>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</si>
  <si>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</si>
  <si>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</si>
  <si>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</si>
  <si>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</si>
  <si>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</si>
  <si>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</si>
  <si>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</si>
  <si>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</si>
  <si>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</si>
  <si>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</si>
  <si>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</si>
  <si>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</si>
  <si>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</si>
  <si>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</si>
  <si>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</si>
  <si>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</si>
  <si>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</si>
  <si>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</si>
  <si>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</si>
  <si>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</si>
  <si>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</si>
  <si>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</si>
  <si>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</si>
  <si>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</si>
  <si>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</si>
  <si>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</si>
  <si>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</si>
  <si>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</si>
  <si>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</si>
  <si>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</si>
  <si>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</si>
  <si>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</si>
  <si>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</si>
  <si>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</si>
  <si>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</si>
  <si>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</si>
  <si>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</si>
  <si>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</si>
  <si>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</si>
  <si>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</si>
  <si>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</si>
  <si>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</si>
  <si>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</si>
  <si>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</si>
  <si>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</si>
  <si>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</si>
  <si>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</si>
  <si>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</si>
  <si>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</si>
  <si>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</si>
  <si>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</si>
  <si>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</si>
  <si>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</si>
  <si>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</si>
  <si>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</si>
  <si>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</si>
  <si>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</si>
  <si>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</si>
  <si>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</si>
  <si>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</si>
  <si>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</si>
  <si>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</si>
  <si>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</si>
  <si>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</si>
  <si>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</si>
  <si>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</si>
  <si>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</si>
  <si>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</si>
  <si>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</si>
  <si>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</si>
  <si>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</si>
  <si>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</si>
  <si>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</si>
  <si>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</si>
  <si>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</si>
  <si>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</si>
  <si>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</si>
  <si>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</si>
  <si>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</si>
  <si>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</si>
  <si>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</si>
  <si>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</si>
  <si>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</si>
  <si>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</si>
  <si>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</si>
  <si>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</si>
  <si>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</si>
  <si>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</si>
  <si>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</si>
  <si>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</si>
  <si>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</si>
  <si>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</si>
  <si>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</si>
  <si>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</si>
  <si>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</si>
  <si>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</si>
  <si>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</si>
  <si>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</si>
  <si>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</si>
  <si>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</si>
  <si>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</si>
  <si>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</si>
  <si>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</si>
  <si>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</si>
  <si>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</si>
  <si>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</si>
  <si>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</si>
  <si>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</si>
  <si>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</si>
  <si>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</si>
  <si>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</si>
  <si>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</si>
  <si>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</si>
  <si>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</si>
  <si>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</si>
  <si>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</si>
  <si>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</si>
  <si>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</si>
  <si>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</si>
  <si>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</si>
  <si>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</si>
  <si>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</si>
  <si>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</si>
  <si>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</si>
  <si>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</si>
  <si>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</si>
  <si>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</si>
  <si>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</si>
  <si>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</si>
  <si>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</si>
  <si>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</si>
  <si>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</si>
  <si>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</si>
  <si>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</si>
  <si>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</si>
  <si>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</si>
  <si>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</si>
  <si>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</si>
  <si>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</si>
  <si>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</si>
  <si>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</si>
  <si>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</si>
  <si>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</si>
  <si>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</si>
  <si>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</si>
  <si>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</si>
  <si>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</si>
  <si>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</si>
  <si>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</si>
  <si>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</si>
  <si>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</si>
  <si>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</si>
  <si>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</si>
  <si>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</si>
  <si>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</si>
  <si>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</si>
  <si>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</si>
  <si>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</si>
  <si>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</si>
  <si>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</si>
  <si>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</si>
  <si>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</si>
  <si>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</si>
  <si>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</si>
  <si>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</si>
  <si>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</si>
  <si>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</si>
  <si>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</si>
  <si>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</si>
  <si>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</si>
  <si>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</si>
  <si>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</si>
  <si>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</si>
  <si>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</si>
  <si>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</si>
  <si>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</si>
  <si>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</si>
  <si>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</si>
  <si>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</si>
  <si>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</si>
  <si>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</si>
  <si>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</si>
  <si>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</si>
  <si>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</si>
  <si>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</si>
  <si>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</si>
  <si>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</si>
  <si>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</si>
  <si>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</si>
  <si>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</si>
  <si>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</si>
  <si>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</si>
  <si>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</si>
  <si>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</si>
  <si>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</si>
  <si>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</si>
  <si>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</si>
  <si>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</si>
  <si>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</si>
  <si>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</si>
  <si>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</si>
  <si>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</si>
  <si>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</si>
  <si>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</si>
  <si>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</si>
  <si>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</si>
  <si>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</si>
  <si>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</si>
  <si>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</si>
  <si>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</si>
  <si>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</si>
  <si>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</si>
  <si>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</si>
  <si>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</si>
  <si>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</si>
  <si>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</si>
  <si>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</si>
  <si>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</si>
  <si>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</si>
  <si>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</si>
  <si>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</si>
  <si>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</si>
  <si>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</si>
  <si>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</si>
  <si>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</si>
  <si>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</si>
  <si>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</si>
  <si>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</si>
  <si>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</si>
  <si>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</si>
  <si>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</si>
  <si>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</si>
  <si>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</si>
  <si>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</si>
  <si>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</si>
  <si>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</si>
  <si>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</si>
  <si>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</si>
  <si>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</si>
  <si>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</si>
  <si>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</si>
  <si>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</si>
  <si>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</si>
  <si>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</si>
  <si>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</si>
  <si>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</si>
  <si>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</si>
  <si>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</si>
  <si>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</si>
  <si>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</si>
  <si>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</si>
  <si>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</si>
  <si>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</si>
  <si>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</si>
  <si>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</si>
  <si>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</si>
  <si>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</si>
  <si>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</si>
  <si>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</si>
  <si>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</si>
  <si>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</si>
  <si>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</si>
  <si>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</si>
  <si>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</si>
  <si>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</si>
  <si>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</si>
  <si>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</si>
  <si>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</si>
  <si>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</si>
  <si>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</si>
  <si>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</si>
  <si>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</si>
  <si>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</si>
  <si>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</si>
  <si>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</si>
  <si>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</si>
  <si>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</si>
  <si>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</si>
  <si>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</si>
  <si>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</si>
  <si>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</si>
  <si>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</si>
  <si>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</si>
  <si>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</si>
  <si>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</si>
  <si>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</si>
  <si>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</si>
  <si>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</si>
  <si>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</si>
  <si>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</si>
  <si>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</si>
  <si>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</si>
  <si>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</si>
  <si>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</si>
  <si>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</si>
  <si>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</si>
  <si>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</si>
  <si>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</si>
  <si>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</si>
  <si>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</si>
  <si>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</si>
  <si>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</si>
  <si>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</si>
  <si>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</si>
  <si>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</si>
  <si>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</si>
  <si>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</si>
  <si>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</si>
  <si>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</si>
  <si>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</si>
  <si>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</si>
  <si>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</si>
  <si>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</si>
  <si>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</si>
  <si>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</si>
  <si>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</si>
  <si>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</si>
  <si>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</si>
  <si>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</si>
  <si>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</si>
  <si>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</si>
  <si>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</si>
  <si>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</si>
  <si>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</si>
  <si>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</si>
  <si>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</si>
  <si>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</si>
  <si>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</si>
  <si>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</si>
  <si>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</si>
  <si>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</si>
  <si>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</si>
  <si>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</si>
  <si>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</si>
  <si>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</si>
  <si>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</si>
  <si>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</si>
  <si>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</si>
  <si>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</si>
  <si>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</si>
  <si>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</si>
  <si>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</si>
  <si>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</si>
  <si>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</si>
  <si>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</si>
  <si>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</si>
  <si>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</si>
  <si>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</si>
  <si>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</si>
  <si>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</si>
  <si>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</si>
  <si>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</si>
  <si>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</si>
  <si>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</si>
  <si>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</si>
  <si>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</si>
  <si>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</si>
  <si>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</si>
  <si>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</si>
  <si>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</si>
  <si>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</si>
  <si>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</si>
  <si>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</si>
  <si>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</si>
  <si>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</si>
  <si>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</si>
  <si>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</si>
  <si>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</si>
  <si>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</si>
  <si>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</si>
  <si>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</si>
  <si>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</si>
  <si>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</si>
  <si>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</si>
  <si>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</si>
  <si>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</si>
  <si>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</si>
  <si>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</si>
  <si>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</si>
  <si>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</si>
  <si>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</si>
  <si>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</si>
  <si>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</si>
  <si>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</si>
  <si>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</si>
  <si>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</si>
  <si>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</si>
  <si>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</si>
  <si>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</si>
  <si>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</si>
  <si>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</si>
  <si>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</si>
  <si>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</si>
  <si>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</si>
  <si>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</si>
  <si>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</si>
  <si>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</si>
  <si>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</si>
  <si>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</si>
  <si>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</si>
  <si>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</si>
  <si>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</si>
  <si>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</si>
  <si>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</si>
  <si>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</si>
  <si>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</si>
  <si>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</si>
  <si>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</si>
  <si>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</si>
  <si>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</si>
  <si>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</si>
  <si>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</si>
  <si>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</si>
  <si>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</si>
  <si>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</si>
  <si>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</si>
  <si>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</si>
  <si>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</si>
  <si>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</si>
  <si>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</si>
  <si>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</si>
  <si>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</si>
  <si>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</si>
  <si>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</si>
  <si>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</si>
  <si>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</si>
  <si>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</si>
  <si>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</si>
  <si>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</si>
  <si>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</si>
  <si>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</si>
  <si>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</si>
  <si>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</si>
  <si>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</si>
  <si>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</si>
  <si>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</si>
  <si>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</si>
  <si>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</si>
  <si>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</si>
  <si>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</si>
  <si>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</si>
  <si>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</si>
  <si>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</si>
  <si>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</si>
  <si>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</si>
  <si>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</si>
  <si>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</si>
  <si>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</si>
  <si>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</si>
  <si>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</si>
  <si>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</si>
  <si>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</si>
  <si>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</si>
  <si>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</si>
  <si>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</si>
  <si>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</si>
  <si>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</si>
  <si>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</si>
  <si>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</si>
  <si>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</si>
  <si>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</si>
  <si>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</si>
  <si>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</si>
  <si>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</si>
  <si>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</si>
  <si>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</si>
  <si>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</si>
  <si>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</si>
  <si>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</si>
  <si>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</si>
  <si>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</si>
  <si>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</si>
  <si>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</si>
  <si>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</si>
  <si>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</si>
  <si>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</si>
  <si>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</si>
  <si>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</si>
  <si>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</si>
  <si>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</si>
  <si>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</si>
  <si>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</si>
  <si>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</si>
  <si>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</si>
  <si>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</si>
  <si>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</si>
  <si>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</si>
  <si>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</si>
  <si>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</si>
  <si>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</si>
  <si>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</si>
  <si>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</si>
  <si>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</si>
  <si>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</si>
  <si>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</si>
  <si>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</si>
  <si>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</si>
  <si>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</si>
  <si>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</si>
  <si>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</si>
  <si>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</si>
  <si>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</si>
  <si>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</si>
  <si>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</si>
  <si>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</si>
  <si>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</si>
  <si>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</si>
  <si>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</si>
  <si>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</si>
  <si>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</si>
  <si>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</si>
  <si>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</si>
  <si>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</si>
  <si>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</si>
  <si>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</si>
  <si>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</si>
  <si>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</si>
  <si>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</si>
  <si>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</si>
  <si>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</si>
  <si>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</si>
  <si>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</si>
  <si>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</si>
  <si>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</si>
  <si>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</si>
  <si>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</si>
  <si>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</si>
  <si>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</si>
  <si>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</si>
  <si>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</si>
  <si>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</si>
  <si>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</si>
  <si>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</si>
  <si>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</si>
  <si>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</si>
  <si>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</si>
  <si>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</si>
  <si>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</si>
  <si>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</si>
  <si>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</si>
  <si>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</si>
  <si>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</si>
  <si>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</si>
  <si>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</si>
  <si>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</si>
  <si>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</si>
  <si>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</si>
  <si>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</si>
  <si>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</si>
  <si>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</si>
  <si>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</si>
  <si>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</si>
  <si>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</si>
  <si>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</si>
  <si>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</si>
  <si>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</si>
  <si>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</si>
  <si>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</si>
  <si>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</si>
  <si>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</si>
  <si>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</si>
  <si>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</si>
  <si>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</si>
  <si>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</si>
  <si>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</si>
  <si>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</si>
  <si>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</si>
  <si>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</si>
  <si>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</si>
  <si>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</si>
  <si>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</si>
  <si>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</si>
  <si>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</si>
  <si>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</si>
  <si>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</si>
  <si>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</si>
  <si>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</si>
  <si>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</si>
  <si>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</si>
  <si>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</si>
  <si>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</si>
  <si>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</si>
  <si>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</si>
  <si>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</si>
  <si>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</si>
  <si>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</si>
  <si>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</si>
  <si>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</si>
  <si>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</si>
  <si>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</si>
  <si>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</si>
  <si>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</si>
  <si>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</si>
  <si>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</si>
  <si>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</si>
  <si>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</si>
  <si>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</si>
  <si>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</si>
  <si>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</si>
  <si>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</si>
  <si>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</si>
  <si>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</si>
  <si>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</si>
  <si>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</si>
  <si>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</si>
  <si>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</si>
  <si>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</si>
  <si>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</si>
  <si>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</si>
  <si>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</si>
  <si>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</si>
  <si>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</si>
  <si>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</si>
  <si>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</si>
  <si>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</si>
  <si>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</si>
  <si>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</si>
  <si>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</si>
  <si>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</si>
  <si>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</si>
  <si>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</si>
  <si>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</si>
  <si>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</si>
  <si>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</si>
  <si>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</si>
  <si>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</si>
  <si>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</si>
  <si>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</si>
  <si>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</si>
  <si>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</si>
  <si>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</si>
  <si>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</si>
  <si>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</si>
  <si>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</si>
  <si>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</si>
  <si>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</si>
  <si>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</si>
  <si>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</si>
  <si>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</si>
  <si>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</si>
  <si>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</si>
  <si>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</si>
  <si>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</si>
  <si>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</si>
  <si>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</si>
  <si>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</si>
  <si>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</si>
  <si>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</si>
  <si>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</si>
  <si>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</si>
  <si>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</si>
  <si>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</si>
  <si>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</si>
  <si>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</si>
  <si>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</si>
  <si>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</si>
  <si>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</si>
  <si>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</si>
  <si>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</si>
  <si>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</si>
  <si>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</si>
  <si>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</si>
  <si>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</si>
  <si>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</si>
  <si>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</si>
  <si>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</si>
  <si>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</si>
  <si>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</si>
  <si>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</si>
  <si>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</si>
  <si>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</si>
  <si>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</si>
  <si>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</si>
  <si>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</si>
  <si>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</si>
  <si>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</si>
  <si>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</si>
  <si>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</si>
  <si>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</si>
  <si>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</si>
  <si>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</si>
  <si>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</si>
  <si>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</si>
  <si>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</si>
  <si>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</si>
  <si>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</si>
  <si>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</si>
  <si>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</si>
  <si>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</si>
  <si>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</si>
  <si>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</si>
  <si>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</si>
  <si>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</si>
  <si>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</si>
  <si>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</si>
  <si>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</si>
  <si>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</si>
  <si>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</si>
  <si>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</si>
  <si>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</si>
  <si>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</si>
  <si>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</si>
  <si>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</si>
  <si>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</si>
  <si>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</si>
  <si>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</si>
  <si>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</si>
  <si>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</si>
  <si>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</si>
  <si>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</si>
  <si>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</si>
  <si>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</si>
  <si>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</si>
  <si>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</si>
  <si>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</si>
  <si>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</si>
  <si>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</si>
  <si>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</si>
  <si>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</si>
  <si>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</si>
  <si>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</si>
  <si>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</si>
  <si>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</si>
  <si>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</si>
  <si>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</si>
  <si>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</si>
  <si>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</si>
  <si>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</si>
  <si>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</si>
  <si>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</si>
  <si>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</si>
  <si>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</si>
  <si>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</si>
  <si>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</si>
  <si>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</si>
  <si>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</si>
  <si>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</si>
  <si>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</si>
  <si>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</si>
  <si>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</si>
  <si>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</si>
  <si>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</si>
  <si>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</si>
  <si>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</si>
  <si>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</si>
  <si>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</si>
  <si>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</si>
  <si>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</si>
  <si>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</si>
  <si>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</si>
  <si>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</si>
  <si>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</si>
  <si>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</si>
  <si>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</si>
  <si>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</si>
  <si>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</si>
  <si>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</si>
  <si>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</si>
  <si>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</si>
  <si>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</si>
  <si>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</si>
  <si>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</si>
  <si>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</si>
  <si>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</si>
  <si>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</si>
  <si>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</si>
  <si>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</si>
  <si>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</si>
  <si>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</si>
  <si>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</si>
  <si>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</si>
  <si>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</si>
  <si>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</si>
  <si>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</si>
  <si>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</si>
  <si>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</si>
  <si>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</si>
  <si>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</si>
  <si>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</si>
  <si>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</si>
  <si>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</si>
  <si>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</si>
  <si>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</si>
  <si>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</si>
  <si>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</si>
  <si>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</si>
  <si>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</si>
  <si>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</si>
  <si>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</si>
  <si>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</si>
  <si>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</si>
  <si>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</si>
  <si>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</si>
  <si>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</si>
  <si>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</si>
  <si>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</si>
  <si>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</si>
  <si>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</si>
  <si>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</si>
  <si>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</si>
  <si>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</si>
  <si>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</si>
  <si>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</si>
  <si>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</si>
  <si>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</si>
  <si>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</si>
  <si>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</si>
  <si>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</si>
  <si>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</si>
  <si>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</si>
  <si>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</si>
  <si>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</si>
  <si>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</si>
  <si>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</si>
  <si>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</si>
  <si>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</si>
  <si>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</si>
  <si>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</si>
  <si>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</si>
  <si>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</si>
  <si>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</si>
  <si>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</si>
  <si>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</si>
  <si>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</si>
  <si>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</si>
  <si>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</si>
  <si>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</si>
  <si>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</si>
  <si>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</si>
  <si>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</si>
  <si>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</si>
  <si>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</si>
  <si>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</si>
  <si>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</si>
  <si>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</si>
  <si>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</si>
  <si>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</si>
  <si>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</si>
  <si>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</si>
  <si>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</si>
  <si>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</si>
  <si>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</si>
  <si>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</si>
  <si>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</si>
  <si>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</si>
  <si>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</si>
  <si>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</si>
  <si>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</si>
  <si>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</si>
  <si>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</si>
  <si>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</si>
  <si>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</si>
  <si>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</si>
  <si>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</si>
  <si>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</si>
  <si>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</si>
  <si>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</si>
  <si>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</si>
  <si>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</si>
  <si>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</si>
  <si>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</si>
  <si>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</si>
  <si>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</si>
  <si>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</si>
  <si>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</si>
  <si>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</si>
  <si>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</si>
  <si>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</si>
  <si>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</si>
  <si>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</si>
  <si>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</si>
  <si>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</si>
  <si>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</si>
  <si>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</si>
  <si>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</si>
  <si>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</si>
  <si>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</si>
  <si>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</si>
  <si>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</si>
  <si>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</si>
  <si>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</si>
  <si>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</si>
  <si>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</si>
  <si>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</si>
  <si>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</si>
  <si>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</si>
  <si>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</si>
  <si>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</si>
  <si>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</si>
  <si>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</si>
  <si>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</si>
  <si>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</si>
  <si>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</si>
  <si>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</si>
  <si>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</si>
  <si>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</si>
  <si>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</si>
  <si>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</si>
  <si>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</si>
  <si>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</si>
  <si>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</si>
  <si>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</si>
  <si>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</si>
  <si>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</si>
  <si>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</si>
  <si>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</si>
  <si>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</si>
  <si>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</si>
  <si>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</si>
  <si>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</si>
  <si>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</si>
  <si>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</si>
  <si>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</si>
  <si>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</si>
  <si>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</si>
  <si>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</si>
  <si>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</si>
  <si>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</si>
  <si>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</si>
  <si>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</si>
  <si>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</si>
  <si>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</si>
  <si>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</si>
  <si>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</si>
  <si>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</si>
  <si>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</si>
  <si>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</si>
  <si>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</si>
  <si>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</si>
  <si>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</si>
  <si>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</si>
  <si>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</si>
  <si>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</si>
  <si>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</si>
  <si>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</si>
  <si>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</si>
  <si>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</si>
  <si>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</si>
  <si>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</si>
  <si>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</si>
  <si>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</si>
  <si>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</si>
  <si>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</si>
  <si>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</si>
  <si>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</si>
  <si>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</si>
  <si>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</si>
  <si>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</si>
  <si>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</si>
  <si>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</si>
  <si>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</si>
  <si>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</si>
  <si>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</si>
  <si>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</si>
  <si>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</si>
  <si>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</si>
  <si>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</si>
  <si>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</si>
  <si>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</si>
  <si>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</si>
  <si>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</si>
  <si>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</si>
  <si>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</si>
  <si>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</si>
  <si>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</si>
  <si>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</si>
  <si>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</si>
  <si>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</si>
  <si>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</si>
  <si>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</si>
  <si>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</si>
  <si>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</si>
  <si>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</si>
  <si>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</si>
  <si>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</si>
  <si>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</si>
  <si>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</si>
  <si>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</si>
  <si>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</si>
  <si>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</si>
  <si>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</si>
  <si>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</si>
  <si>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</si>
  <si>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</si>
  <si>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</si>
  <si>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</si>
  <si>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</si>
  <si>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</si>
  <si>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</si>
  <si>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</si>
  <si>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</si>
  <si>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</si>
  <si>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</si>
  <si>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</si>
  <si>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</si>
  <si>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</si>
  <si>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</si>
  <si>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</si>
  <si>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</si>
  <si>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</si>
  <si>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</si>
  <si>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</si>
  <si>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</si>
  <si>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</si>
  <si>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</si>
  <si>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</si>
  <si>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</si>
  <si>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</si>
  <si>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</si>
  <si>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</si>
  <si>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</si>
  <si>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</si>
  <si>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</si>
  <si>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</si>
  <si>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</si>
  <si>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</si>
  <si>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</si>
  <si>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</si>
  <si>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</si>
  <si>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</si>
  <si>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</si>
  <si>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</si>
  <si>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</si>
  <si>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</si>
  <si>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</si>
  <si>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</si>
  <si>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</si>
  <si>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</si>
  <si>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</si>
  <si>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</si>
  <si>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</si>
  <si>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</si>
  <si>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</si>
  <si>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</si>
  <si>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</si>
  <si>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</si>
  <si>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</si>
  <si>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</si>
  <si>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</si>
  <si>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</si>
  <si>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</si>
  <si>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</si>
  <si>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</si>
  <si>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</si>
  <si>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</si>
  <si>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</si>
  <si>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</si>
  <si>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</si>
  <si>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</si>
  <si>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</si>
  <si>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</si>
  <si>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</si>
  <si>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</si>
  <si>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</si>
  <si>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</si>
  <si>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</si>
  <si>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</si>
  <si>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</si>
  <si>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</si>
  <si>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</si>
  <si>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</si>
  <si>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</si>
  <si>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</si>
  <si>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</si>
  <si>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</si>
  <si>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</si>
  <si>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</si>
  <si>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</si>
  <si>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</si>
  <si>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</si>
  <si>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</si>
  <si>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</si>
  <si>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</si>
  <si>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</si>
  <si>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</si>
  <si>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</si>
  <si>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</si>
  <si>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</si>
  <si>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</si>
  <si>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</si>
  <si>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</si>
  <si>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</si>
  <si>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</si>
  <si>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</si>
  <si>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</si>
  <si>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</si>
  <si>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</si>
  <si>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</si>
  <si>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</si>
  <si>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</si>
  <si>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</si>
  <si>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</si>
  <si>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</si>
  <si>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</si>
  <si>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</si>
  <si>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</si>
  <si>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</si>
  <si>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</si>
  <si>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</si>
  <si>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</si>
  <si>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</si>
  <si>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</si>
  <si>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</si>
  <si>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</si>
  <si>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</si>
  <si>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</si>
  <si>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</si>
  <si>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</si>
  <si>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</si>
  <si>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</si>
  <si>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</si>
  <si>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</si>
  <si>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</si>
  <si>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</si>
  <si>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</si>
  <si>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</si>
  <si>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</si>
  <si>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</si>
  <si>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</si>
  <si>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</si>
  <si>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</si>
  <si>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</si>
  <si>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</si>
  <si>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</si>
  <si>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</si>
  <si>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</si>
  <si>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</si>
  <si>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</si>
  <si>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</si>
  <si>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</si>
  <si>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</si>
  <si>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</si>
  <si>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</si>
  <si>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</si>
  <si>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</si>
  <si>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</si>
  <si>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</si>
  <si>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</si>
  <si>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</si>
  <si>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</si>
  <si>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</si>
  <si>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</si>
  <si>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</si>
  <si>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</si>
  <si>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</si>
  <si>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</si>
  <si>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</si>
  <si>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</si>
  <si>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</si>
  <si>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</si>
  <si>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</si>
  <si>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</si>
  <si>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</si>
  <si>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</si>
  <si>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</si>
  <si>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</si>
  <si>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</si>
  <si>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</si>
  <si>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</si>
  <si>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</si>
  <si>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</si>
  <si>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</si>
  <si>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</si>
  <si>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</si>
  <si>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</si>
  <si>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</si>
  <si>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</si>
  <si>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</si>
  <si>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</si>
  <si>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</si>
  <si>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</si>
  <si>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</si>
  <si>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</si>
  <si>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</si>
  <si>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</si>
  <si>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</si>
  <si>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</si>
  <si>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</si>
  <si>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</si>
  <si>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</si>
  <si>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</si>
  <si>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</si>
  <si>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</si>
  <si>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</si>
  <si>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</si>
  <si>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</si>
  <si>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</si>
  <si>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</si>
  <si>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</si>
  <si>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</si>
  <si>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</si>
  <si>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</si>
  <si>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</si>
  <si>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</si>
  <si>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</si>
  <si>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</si>
  <si>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</si>
  <si>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</si>
  <si>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</si>
  <si>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</si>
  <si>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</si>
  <si>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</si>
  <si>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</si>
  <si>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</si>
  <si>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</si>
  <si>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</si>
  <si>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</si>
  <si>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</si>
  <si>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</si>
  <si>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</si>
  <si>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</si>
  <si>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</si>
  <si>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</si>
  <si>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</si>
  <si>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</si>
  <si>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</si>
  <si>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</si>
  <si>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</si>
  <si>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</si>
  <si>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</si>
  <si>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</si>
  <si>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</si>
  <si>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</si>
  <si>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</si>
  <si>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</si>
  <si>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</si>
  <si>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</si>
  <si>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</si>
  <si>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</si>
  <si>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</si>
  <si>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</si>
  <si>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</si>
  <si>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</si>
  <si>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</si>
  <si>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</si>
  <si>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</si>
  <si>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</si>
  <si>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</si>
  <si>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</si>
  <si>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</si>
  <si>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</si>
  <si>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</si>
  <si>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</si>
  <si>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</si>
  <si>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</si>
  <si>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</si>
  <si>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</si>
  <si>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</si>
  <si>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</si>
  <si>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</si>
  <si>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</si>
  <si>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</si>
  <si>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</si>
  <si>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</si>
  <si>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</si>
  <si>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</si>
  <si>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</si>
  <si>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</si>
  <si>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</si>
  <si>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</si>
  <si>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</si>
  <si>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</si>
  <si>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</si>
  <si>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</si>
  <si>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</si>
  <si>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</si>
  <si>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</si>
  <si>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</si>
  <si>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</si>
  <si>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</si>
  <si>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</si>
  <si>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</si>
  <si>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</si>
  <si>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</si>
  <si>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</si>
  <si>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</si>
  <si>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</si>
  <si>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</si>
  <si>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</si>
  <si>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</si>
  <si>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</si>
  <si>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</si>
  <si>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</si>
  <si>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</si>
  <si>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</si>
  <si>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</si>
  <si>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</si>
  <si>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</si>
  <si>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</si>
  <si>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</si>
  <si>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</si>
  <si>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</si>
  <si>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</si>
  <si>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</si>
  <si>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</si>
  <si>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</si>
  <si>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</si>
  <si>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</si>
  <si>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</si>
  <si>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</si>
  <si>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</si>
  <si>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</si>
  <si>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</si>
  <si>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</si>
  <si>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</si>
  <si>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</si>
  <si>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</si>
  <si>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</si>
  <si>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</si>
  <si>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</si>
  <si>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</si>
  <si>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</si>
  <si>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</si>
  <si>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</si>
  <si>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</si>
  <si>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</si>
  <si>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</si>
  <si>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</si>
  <si>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</si>
  <si>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</si>
  <si>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</si>
  <si>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</si>
  <si>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</si>
  <si>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</si>
  <si>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</si>
  <si>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</si>
  <si>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</si>
  <si>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</si>
  <si>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</si>
  <si>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</si>
  <si>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</si>
  <si>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</si>
  <si>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</si>
  <si>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</si>
  <si>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</si>
  <si>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</si>
  <si>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</si>
  <si>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</si>
  <si>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</si>
  <si>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</si>
  <si>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</si>
  <si>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</si>
  <si>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</si>
  <si>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</si>
  <si>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</si>
  <si>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</si>
  <si>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</si>
  <si>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</si>
  <si>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</si>
  <si>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</si>
  <si>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</si>
  <si>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</si>
  <si>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</si>
  <si>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</si>
  <si>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</si>
  <si>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</si>
  <si>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</si>
  <si>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</si>
  <si>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</si>
  <si>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</si>
  <si>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</si>
  <si>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</si>
  <si>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</si>
  <si>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</si>
  <si>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</si>
  <si>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</si>
  <si>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</si>
  <si>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</si>
  <si>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</si>
  <si>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</si>
  <si>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</si>
  <si>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</si>
  <si>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</si>
  <si>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</si>
  <si>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</si>
  <si>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</si>
  <si>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</si>
  <si>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</si>
  <si>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</si>
  <si>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</si>
  <si>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</si>
  <si>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</si>
  <si>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</si>
  <si>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</si>
  <si>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</si>
  <si>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</si>
  <si>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</si>
  <si>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</si>
  <si>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</si>
  <si>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</si>
  <si>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</si>
  <si>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</si>
  <si>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</si>
  <si>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</si>
  <si>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</si>
  <si>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</si>
  <si>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</si>
  <si>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</si>
  <si>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</si>
  <si>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</si>
  <si>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</si>
  <si>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</si>
  <si>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</si>
  <si>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</si>
  <si>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</si>
  <si>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</si>
  <si>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</si>
  <si>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</si>
  <si>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</si>
  <si>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</si>
  <si>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</si>
  <si>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</si>
  <si>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</si>
  <si>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</si>
  <si>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</si>
  <si>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</si>
  <si>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</si>
  <si>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</si>
  <si>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</si>
  <si>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</si>
  <si>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</si>
  <si>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</si>
  <si>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</si>
  <si>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</si>
  <si>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</si>
  <si>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</si>
  <si>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</si>
  <si>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</si>
  <si>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</si>
  <si>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</si>
  <si>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</si>
  <si>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</si>
  <si>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</si>
  <si>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</si>
  <si>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</si>
  <si>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</si>
  <si>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</si>
  <si>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</si>
  <si>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</si>
  <si>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</si>
  <si>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</si>
  <si>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</si>
  <si>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</si>
  <si>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</si>
  <si>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</si>
  <si>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</si>
  <si>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</si>
  <si>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</si>
  <si>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</si>
  <si>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</si>
  <si>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</si>
  <si>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</si>
  <si>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</si>
  <si>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</si>
  <si>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</si>
  <si>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</si>
  <si>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</si>
  <si>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</si>
  <si>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</si>
  <si>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</si>
  <si>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</si>
  <si>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</si>
  <si>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</si>
  <si>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</si>
  <si>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</si>
  <si>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</si>
  <si>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</si>
  <si>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</si>
  <si>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</si>
  <si>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</si>
  <si>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</si>
  <si>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</si>
  <si>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</si>
  <si>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</si>
  <si>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</si>
  <si>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</si>
  <si>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</si>
  <si>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</si>
  <si>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</si>
  <si>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</si>
  <si>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</si>
  <si>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</si>
  <si>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</si>
  <si>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</si>
  <si>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</si>
  <si>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</si>
  <si>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</si>
  <si>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</si>
  <si>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</si>
  <si>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</si>
  <si>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</si>
  <si>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</si>
  <si>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</si>
  <si>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</si>
  <si>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</si>
  <si>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</si>
  <si>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</si>
  <si>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</si>
  <si>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</si>
  <si>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</si>
  <si>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</si>
  <si>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</si>
  <si>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</si>
  <si>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</si>
  <si>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</si>
  <si>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</si>
  <si>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</si>
  <si>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</si>
  <si>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</si>
  <si>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</si>
  <si>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</si>
  <si>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</si>
  <si>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</si>
  <si>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</si>
  <si>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</si>
  <si>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</si>
  <si>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</si>
  <si>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</si>
  <si>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</si>
  <si>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</si>
  <si>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</si>
  <si>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</si>
  <si>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</si>
  <si>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</si>
  <si>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</si>
  <si>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</si>
  <si>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</si>
  <si>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</si>
  <si>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</si>
  <si>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</si>
  <si>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</si>
  <si>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</si>
  <si>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</si>
  <si>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</si>
  <si>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</si>
  <si>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</si>
  <si>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</si>
  <si>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</si>
  <si>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</si>
  <si>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</si>
  <si>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</si>
  <si>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</si>
  <si>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</si>
  <si>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</si>
  <si>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</si>
  <si>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</si>
  <si>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</si>
  <si>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</si>
  <si>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</si>
  <si>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</si>
  <si>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</si>
  <si>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</si>
  <si>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</si>
  <si>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</si>
  <si>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</si>
  <si>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</si>
  <si>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</si>
  <si>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</si>
  <si>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</si>
  <si>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</si>
  <si>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</si>
  <si>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</si>
  <si>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</si>
  <si>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</si>
  <si>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</si>
  <si>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</si>
  <si>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</si>
  <si>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</si>
  <si>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</si>
  <si>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</si>
  <si>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</si>
  <si>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</si>
  <si>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</si>
  <si>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</si>
  <si>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</si>
  <si>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</si>
  <si>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</si>
  <si>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</si>
  <si>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</si>
  <si>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</si>
  <si>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</si>
  <si>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</si>
  <si>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</si>
  <si>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</si>
  <si>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</si>
  <si>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</si>
  <si>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</si>
  <si>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</si>
  <si>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</si>
  <si>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</si>
  <si>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</si>
  <si>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</si>
  <si>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</si>
  <si>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</si>
  <si>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</si>
  <si>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</si>
  <si>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</si>
  <si>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</si>
  <si>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</si>
  <si>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</si>
  <si>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</si>
  <si>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</si>
  <si>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</si>
  <si>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</si>
  <si>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</si>
  <si>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</si>
  <si>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</si>
  <si>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</si>
  <si>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</si>
  <si>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</si>
  <si>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</si>
  <si>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</si>
  <si>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</si>
  <si>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</si>
  <si>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</si>
  <si>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</si>
  <si>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</si>
  <si>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</si>
  <si>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</si>
  <si>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</si>
  <si>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</si>
  <si>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</si>
  <si>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</si>
  <si>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</si>
  <si>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</si>
  <si>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</si>
  <si>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</si>
  <si>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</si>
  <si>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</si>
  <si>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</si>
  <si>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</si>
  <si>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</si>
  <si>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</si>
  <si>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</si>
  <si>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</si>
  <si>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</si>
  <si>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</si>
  <si>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</si>
  <si>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</si>
  <si>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</si>
  <si>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</si>
  <si>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</si>
  <si>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</si>
  <si>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</si>
  <si>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</si>
  <si>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</si>
  <si>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</si>
  <si>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</si>
  <si>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</si>
  <si>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</si>
  <si>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</si>
  <si>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</si>
  <si>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</si>
  <si>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</si>
  <si>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</si>
  <si>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</si>
  <si>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</si>
  <si>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</si>
  <si>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</si>
  <si>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</si>
  <si>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</si>
  <si>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</si>
  <si>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</si>
  <si>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</si>
  <si>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</si>
  <si>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</si>
  <si>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</si>
  <si>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</si>
  <si>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</si>
  <si>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</si>
  <si>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</si>
  <si>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</si>
  <si>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</si>
  <si>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</si>
  <si>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</si>
  <si>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</si>
  <si>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</si>
  <si>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</si>
  <si>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</si>
  <si>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</si>
  <si>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</si>
  <si>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</si>
  <si>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</si>
  <si>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</si>
  <si>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</si>
  <si>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</si>
  <si>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</si>
  <si>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</si>
  <si>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</si>
  <si>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</si>
  <si>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</si>
  <si>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</si>
  <si>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</si>
  <si>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</si>
  <si>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</si>
  <si>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</si>
  <si>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</si>
  <si>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</si>
  <si>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</si>
  <si>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</si>
  <si>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</si>
  <si>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</si>
  <si>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</si>
  <si>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</si>
  <si>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</si>
  <si>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</si>
  <si>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</si>
  <si>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</si>
  <si>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</si>
  <si>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</si>
  <si>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</si>
  <si>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</si>
  <si>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</si>
  <si>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</si>
  <si>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</si>
  <si>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</si>
  <si>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</si>
  <si>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</si>
  <si>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</si>
  <si>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</si>
  <si>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</si>
  <si>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</si>
  <si>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</si>
  <si>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</si>
  <si>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</si>
  <si>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</si>
  <si>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</si>
  <si>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</si>
  <si>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</si>
  <si>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</si>
  <si>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</si>
  <si>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</si>
  <si>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</si>
  <si>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</si>
  <si>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</si>
  <si>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</si>
  <si>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</si>
  <si>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</si>
  <si>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</si>
  <si>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</si>
  <si>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</si>
  <si>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</si>
  <si>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</si>
  <si>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</si>
  <si>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</si>
  <si>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</si>
  <si>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</si>
  <si>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</si>
  <si>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</si>
  <si>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</si>
  <si>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</si>
  <si>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</si>
  <si>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</si>
  <si>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</si>
  <si>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</si>
  <si>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</si>
  <si>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</si>
  <si>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</si>
  <si>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</si>
  <si>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</si>
  <si>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</si>
  <si>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</si>
  <si>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</si>
  <si>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</si>
  <si>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</si>
  <si>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</si>
  <si>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</si>
  <si>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</si>
  <si>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</si>
  <si>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</si>
  <si>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</si>
  <si>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</si>
  <si>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</si>
  <si>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</si>
  <si>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</si>
  <si>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</si>
  <si>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</si>
  <si>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</si>
  <si>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</si>
  <si>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</si>
  <si>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</si>
  <si>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</si>
  <si>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</si>
  <si>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</si>
  <si>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</si>
  <si>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</si>
  <si>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</si>
  <si>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</si>
  <si>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</si>
  <si>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</si>
  <si>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</si>
  <si>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</si>
  <si>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</si>
  <si>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</si>
  <si>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</si>
  <si>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</si>
  <si>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</si>
  <si>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</si>
  <si>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</si>
  <si>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</si>
  <si>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</si>
  <si>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</si>
  <si>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</si>
  <si>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</si>
  <si>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</si>
  <si>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</si>
  <si>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</si>
  <si>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</si>
  <si>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</si>
  <si>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</si>
  <si>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</si>
  <si>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</si>
  <si>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</si>
  <si>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</si>
  <si>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</si>
  <si>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</si>
  <si>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</si>
  <si>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</si>
  <si>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</si>
  <si>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</si>
  <si>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</si>
  <si>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</si>
  <si>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</si>
  <si>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</si>
  <si>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</si>
  <si>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</si>
  <si>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</si>
  <si>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</si>
  <si>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</si>
  <si>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</si>
  <si>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</si>
  <si>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</si>
  <si>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</si>
  <si>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</si>
  <si>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</si>
  <si>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</si>
  <si>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</si>
  <si>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</si>
  <si>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</si>
  <si>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</si>
  <si>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</si>
  <si>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</si>
  <si>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</si>
  <si>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</si>
  <si>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</si>
  <si>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</si>
  <si>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</si>
  <si>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</si>
  <si>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</si>
  <si>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</si>
  <si>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</si>
  <si>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</si>
  <si>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</si>
  <si>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</si>
  <si>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</si>
  <si>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</si>
  <si>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</si>
  <si>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</si>
  <si>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</si>
  <si>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</si>
  <si>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</si>
  <si>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</si>
  <si>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</si>
  <si>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</si>
  <si>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</si>
  <si>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</si>
  <si>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</si>
  <si>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</si>
  <si>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</si>
  <si>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</si>
  <si>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</si>
  <si>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</si>
  <si>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</si>
  <si>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</si>
  <si>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</si>
  <si>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</si>
  <si>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</si>
  <si>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</si>
  <si>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</si>
  <si>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</si>
  <si>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</si>
  <si>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</si>
  <si>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</si>
  <si>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</si>
  <si>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</si>
  <si>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</si>
  <si>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</si>
  <si>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</si>
  <si>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</si>
  <si>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</si>
  <si>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</si>
  <si>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</si>
  <si>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</si>
  <si>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</si>
  <si>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</si>
  <si>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</si>
  <si>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</si>
  <si>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</si>
  <si>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</si>
  <si>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</si>
  <si>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</si>
  <si>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</si>
  <si>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</si>
  <si>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</si>
  <si>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</si>
  <si>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</si>
  <si>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</si>
  <si>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</si>
  <si>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</si>
  <si>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</si>
  <si>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</si>
  <si>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</si>
  <si>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</si>
  <si>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</si>
  <si>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</si>
  <si>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</si>
  <si>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</si>
  <si>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</si>
  <si>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</si>
  <si>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</si>
  <si>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</si>
  <si>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</si>
  <si>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</si>
  <si>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</si>
  <si>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</si>
  <si>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</si>
  <si>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</si>
  <si>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</si>
  <si>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</si>
  <si>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</si>
  <si>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</si>
  <si>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</si>
  <si>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</si>
  <si>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</si>
  <si>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</si>
  <si>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</si>
  <si>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</si>
  <si>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</si>
  <si>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</si>
  <si>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</si>
  <si>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</si>
  <si>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</si>
  <si>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</si>
  <si>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</si>
  <si>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</si>
  <si>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</si>
  <si>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</si>
  <si>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</si>
  <si>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</si>
  <si>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</si>
  <si>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</si>
  <si>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</si>
  <si>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</si>
  <si>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</si>
  <si>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</si>
  <si>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</si>
  <si>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</si>
  <si>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</si>
  <si>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</si>
  <si>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</si>
  <si>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</si>
  <si>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</si>
  <si>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</si>
  <si>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</si>
  <si>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</si>
  <si>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</si>
  <si>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</si>
  <si>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</si>
  <si>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</si>
  <si>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</si>
  <si>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</si>
  <si>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</si>
  <si>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</si>
  <si>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</si>
  <si>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</si>
  <si>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</si>
  <si>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</si>
  <si>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</si>
  <si>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</si>
  <si>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</si>
  <si>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</si>
  <si>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</si>
  <si>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</si>
  <si>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</si>
  <si>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</si>
  <si>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</si>
  <si>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</si>
  <si>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</si>
  <si>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</si>
  <si>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</si>
  <si>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</si>
  <si>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</si>
  <si>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</si>
  <si>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</si>
  <si>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</si>
  <si>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</si>
  <si>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</si>
  <si>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</si>
  <si>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</si>
  <si>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</si>
  <si>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</si>
  <si>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</si>
  <si>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</si>
  <si>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</si>
  <si>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</si>
  <si>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</si>
  <si>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</si>
  <si>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</si>
  <si>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</si>
  <si>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</si>
  <si>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</si>
  <si>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</si>
  <si>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</si>
  <si>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</si>
  <si>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</si>
  <si>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</si>
  <si>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</si>
  <si>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</si>
  <si>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</si>
  <si>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</si>
  <si>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</si>
  <si>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</si>
  <si>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</si>
  <si>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</si>
  <si>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</si>
  <si>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</si>
  <si>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</si>
  <si>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</si>
  <si>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</si>
  <si>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</si>
  <si>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</si>
  <si>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</si>
  <si>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</si>
  <si>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</si>
  <si>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</si>
  <si>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</si>
  <si>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</si>
  <si>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</si>
  <si>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</si>
  <si>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</si>
  <si>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</si>
  <si>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</si>
  <si>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</si>
  <si>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</si>
  <si>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</si>
  <si>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</si>
  <si>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</si>
  <si>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</si>
  <si>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</si>
  <si>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</si>
  <si>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</si>
  <si>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</si>
  <si>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</si>
  <si>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</si>
  <si>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</si>
  <si>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</si>
  <si>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</si>
  <si>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</si>
  <si>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</si>
  <si>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</si>
  <si>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</si>
  <si>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</si>
  <si>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</si>
  <si>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</si>
  <si>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</si>
  <si>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</si>
  <si>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</si>
  <si>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</si>
  <si>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</si>
  <si>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</si>
  <si>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</si>
  <si>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</si>
  <si>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</si>
  <si>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</si>
  <si>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</si>
  <si>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</si>
  <si>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</si>
  <si>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</si>
  <si>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</si>
  <si>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</si>
  <si>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</si>
  <si>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</si>
  <si>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</si>
  <si>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</si>
  <si>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</si>
  <si>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</si>
  <si>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</si>
  <si>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</si>
  <si>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</si>
  <si>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</si>
  <si>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</si>
  <si>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</si>
  <si>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</si>
  <si>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</si>
  <si>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</si>
  <si>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</si>
  <si>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</si>
  <si>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</si>
  <si>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</si>
  <si>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</si>
  <si>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</si>
  <si>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</si>
  <si>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</si>
  <si>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</si>
  <si>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</si>
  <si>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</si>
  <si>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</si>
  <si>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</si>
  <si>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</si>
  <si>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</si>
  <si>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</si>
  <si>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</si>
  <si>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</si>
  <si>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</si>
  <si>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</si>
  <si>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</si>
  <si>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</si>
  <si>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</si>
  <si>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</si>
  <si>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</si>
  <si>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</si>
  <si>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</si>
  <si>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</si>
  <si>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</si>
  <si>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</si>
  <si>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</si>
  <si>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</si>
  <si>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</si>
  <si>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</si>
  <si>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</si>
  <si>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</si>
  <si>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</si>
  <si>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</si>
  <si>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</si>
  <si>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</si>
  <si>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</si>
  <si>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</si>
  <si>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</si>
  <si>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</si>
  <si>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</si>
  <si>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</si>
  <si>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</si>
  <si>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</si>
  <si>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</si>
  <si>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</si>
  <si>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</si>
  <si>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</si>
  <si>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</si>
  <si>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</si>
  <si>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</si>
  <si>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</si>
  <si>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</si>
  <si>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</si>
  <si>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</si>
  <si>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</si>
  <si>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</si>
  <si>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</si>
  <si>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</si>
  <si>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</si>
  <si>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</si>
  <si>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</si>
  <si>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</si>
  <si>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</si>
  <si>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</si>
  <si>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</si>
  <si>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</si>
  <si>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</si>
  <si>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</si>
  <si>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</si>
  <si>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</si>
  <si>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</si>
  <si>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</si>
  <si>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</si>
  <si>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</si>
  <si>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</si>
  <si>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</si>
  <si>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</si>
  <si>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</si>
  <si>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</si>
  <si>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</si>
  <si>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</si>
  <si>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</si>
  <si>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</si>
  <si>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</si>
  <si>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</si>
  <si>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</si>
  <si>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</si>
  <si>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</si>
  <si>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</si>
  <si>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</si>
  <si>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</si>
  <si>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</si>
  <si>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</si>
  <si>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</si>
  <si>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</si>
  <si>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</si>
  <si>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</si>
  <si>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</si>
  <si>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</si>
  <si>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</si>
  <si>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</si>
  <si>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</si>
  <si>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</si>
  <si>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</si>
  <si>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</si>
  <si>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</si>
  <si>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</si>
  <si>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</si>
  <si>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</si>
  <si>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</si>
  <si>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</si>
  <si>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</si>
  <si>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</si>
  <si>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</si>
  <si>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</si>
  <si>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</si>
  <si>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</si>
  <si>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</si>
  <si>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</si>
  <si>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</si>
  <si>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</si>
  <si>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</si>
  <si>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</si>
  <si>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</si>
  <si>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</si>
  <si>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</si>
  <si>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</si>
  <si>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</si>
  <si>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</si>
  <si>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</si>
  <si>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</si>
  <si>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</si>
  <si>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</si>
  <si>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</si>
  <si>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</si>
  <si>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</si>
  <si>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</si>
  <si>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</si>
  <si>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</si>
  <si>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</si>
  <si>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</si>
  <si>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</si>
  <si>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</si>
  <si>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</si>
  <si>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</si>
  <si>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</si>
  <si>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</si>
  <si>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</si>
  <si>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</si>
  <si>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</si>
  <si>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</si>
  <si>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</si>
  <si>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</si>
  <si>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</si>
  <si>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</si>
  <si>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</si>
  <si>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</si>
  <si>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</si>
  <si>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</si>
  <si>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</si>
  <si>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</si>
  <si>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</si>
  <si>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</si>
  <si>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</si>
  <si>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</si>
  <si>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</si>
  <si>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</si>
  <si>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</si>
  <si>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</si>
  <si>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</si>
  <si>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</si>
  <si>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</si>
  <si>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</si>
  <si>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</si>
  <si>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</si>
  <si>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</si>
  <si>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</si>
  <si>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</si>
  <si>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</si>
  <si>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</si>
  <si>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</si>
  <si>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</si>
  <si>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</si>
  <si>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</si>
  <si>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</si>
  <si>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</si>
  <si>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</si>
  <si>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</si>
  <si>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</si>
  <si>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</si>
  <si>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</si>
  <si>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</si>
  <si>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</si>
  <si>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</si>
  <si>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</si>
  <si>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</si>
  <si>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</si>
  <si>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</si>
  <si>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</si>
  <si>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</si>
  <si>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</si>
  <si>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</si>
  <si>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</si>
  <si>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</si>
  <si>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</si>
  <si>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</si>
  <si>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</si>
  <si>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</si>
  <si>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</si>
  <si>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</si>
  <si>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</si>
  <si>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</si>
  <si>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</si>
  <si>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</si>
  <si>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</si>
  <si>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</si>
  <si>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</si>
  <si>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</si>
  <si>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</si>
  <si>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</si>
  <si>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</si>
  <si>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</si>
  <si>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</si>
  <si>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</si>
  <si>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</si>
  <si>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</si>
  <si>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</si>
  <si>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</si>
  <si>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</si>
  <si>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</si>
  <si>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</si>
  <si>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</si>
  <si>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</si>
  <si>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</si>
  <si>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</si>
  <si>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</si>
  <si>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</si>
  <si>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</si>
  <si>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</si>
  <si>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</si>
  <si>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</si>
  <si>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</si>
  <si>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</si>
  <si>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</si>
  <si>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</si>
  <si>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</si>
  <si>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</si>
  <si>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</si>
  <si>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</si>
  <si>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</si>
  <si>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</si>
  <si>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</si>
  <si>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</si>
  <si>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</si>
  <si>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</si>
  <si>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</si>
  <si>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</si>
  <si>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</si>
  <si>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</si>
  <si>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</si>
  <si>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</si>
  <si>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</si>
  <si>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</si>
  <si>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</si>
  <si>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</si>
  <si>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</si>
  <si>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</si>
  <si>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</si>
  <si>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</si>
  <si>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</si>
  <si>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</si>
  <si>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</si>
  <si>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</si>
  <si>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</si>
  <si>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</si>
  <si>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</si>
  <si>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</si>
  <si>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</si>
  <si>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</si>
  <si>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</si>
  <si>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</si>
  <si>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</si>
  <si>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</si>
  <si>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</si>
  <si>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</si>
  <si>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</si>
  <si>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</si>
  <si>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</si>
  <si>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</si>
  <si>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</si>
  <si>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</si>
  <si>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</si>
  <si>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</si>
  <si>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</si>
  <si>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</si>
  <si>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</si>
  <si>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</si>
  <si>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</si>
  <si>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</si>
  <si>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</si>
  <si>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</si>
  <si>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</si>
  <si>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</si>
  <si>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</si>
  <si>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</si>
  <si>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</si>
  <si>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</si>
  <si>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</si>
  <si>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</si>
  <si>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</si>
  <si>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</si>
  <si>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</si>
  <si>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</si>
  <si>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</si>
  <si>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</si>
  <si>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</si>
  <si>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</si>
  <si>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</si>
  <si>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</si>
  <si>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</si>
  <si>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</si>
  <si>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</si>
  <si>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</si>
  <si>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</si>
  <si>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</si>
  <si>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</si>
  <si>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</si>
  <si>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</si>
  <si>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</si>
  <si>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</si>
  <si>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</si>
  <si>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</si>
  <si>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</si>
  <si>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</si>
  <si>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</si>
  <si>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</si>
  <si>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</si>
  <si>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</si>
  <si>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</si>
  <si>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</si>
  <si>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</si>
  <si>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</si>
  <si>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</si>
  <si>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</si>
  <si>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</si>
  <si>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</si>
  <si>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</si>
  <si>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</si>
  <si>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</si>
  <si>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</si>
  <si>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</si>
  <si>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</si>
  <si>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</si>
  <si>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</si>
  <si>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</si>
  <si>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</si>
  <si>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</si>
  <si>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</si>
  <si>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</si>
  <si>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</si>
  <si>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</si>
  <si>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</si>
  <si>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</si>
  <si>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</si>
  <si>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</si>
  <si>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</si>
  <si>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</si>
  <si>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</si>
  <si>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</si>
  <si>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</si>
  <si>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</si>
  <si>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</si>
  <si>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</si>
  <si>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</si>
  <si>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</si>
  <si>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</si>
  <si>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</si>
  <si>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</si>
  <si>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</si>
  <si>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</si>
  <si>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</si>
  <si>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</si>
  <si>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</si>
  <si>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</si>
  <si>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</si>
  <si>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</si>
  <si>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</si>
  <si>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</si>
  <si>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</si>
  <si>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</si>
  <si>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</si>
  <si>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</si>
  <si>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</si>
  <si>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</si>
  <si>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</si>
  <si>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</si>
  <si>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</si>
  <si>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</si>
  <si>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</si>
  <si>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</si>
  <si>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</si>
  <si>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</si>
  <si>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</si>
  <si>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</si>
  <si>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</si>
  <si>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</si>
  <si>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</si>
  <si>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</si>
  <si>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</si>
  <si>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</si>
  <si>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</si>
  <si>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</si>
  <si>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</si>
  <si>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</si>
  <si>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</si>
  <si>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</si>
  <si>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</si>
  <si>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</si>
  <si>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</si>
  <si>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</si>
  <si>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</si>
  <si>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</si>
  <si>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</si>
  <si>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</si>
  <si>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</si>
  <si>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</si>
  <si>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</si>
  <si>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</si>
  <si>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</si>
  <si>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</si>
  <si>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</si>
  <si>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</si>
  <si>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</si>
  <si>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</si>
  <si>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</si>
  <si>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</si>
  <si>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</si>
  <si>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</si>
  <si>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</si>
  <si>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</si>
  <si>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</si>
  <si>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</si>
  <si>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</si>
  <si>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</si>
  <si>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</si>
  <si>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</si>
  <si>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</si>
  <si>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</si>
  <si>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</si>
  <si>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</si>
  <si>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</si>
  <si>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</si>
  <si>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</si>
  <si>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</si>
  <si>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</si>
  <si>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</si>
  <si>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</si>
  <si>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</si>
  <si>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</si>
  <si>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</si>
  <si>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</si>
  <si>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</si>
  <si>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</si>
  <si>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</si>
  <si>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</si>
  <si>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</si>
  <si>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</si>
  <si>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</si>
  <si>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</si>
  <si>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</si>
  <si>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</si>
  <si>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</si>
  <si>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</si>
  <si>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</si>
  <si>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</si>
  <si>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</si>
  <si>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</si>
  <si>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</si>
  <si>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</si>
  <si>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</si>
  <si>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</si>
  <si>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</si>
  <si>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</si>
  <si>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</si>
  <si>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</si>
  <si>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</si>
  <si>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</si>
  <si>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</si>
  <si>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</si>
  <si>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</si>
  <si>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</si>
  <si>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</si>
  <si>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</si>
  <si>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</si>
  <si>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</si>
  <si>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</si>
  <si>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</si>
  <si>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</si>
  <si>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</si>
  <si>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</si>
  <si>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</si>
  <si>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</si>
  <si>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</si>
  <si>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</si>
  <si>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</si>
  <si>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</si>
  <si>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</si>
  <si>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</si>
  <si>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</si>
  <si>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</si>
  <si>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</si>
  <si>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</si>
  <si>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</si>
  <si>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</si>
  <si>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</si>
  <si>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</si>
  <si>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</si>
  <si>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</si>
  <si>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</si>
  <si>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</si>
  <si>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</si>
  <si>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</si>
  <si>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</si>
  <si>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</si>
  <si>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</si>
  <si>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</si>
  <si>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</si>
  <si>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</si>
  <si>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</si>
  <si>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</si>
  <si>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</si>
  <si>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</si>
  <si>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</si>
  <si>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</si>
  <si>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</si>
  <si>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</si>
  <si>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</si>
  <si>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</si>
  <si>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</si>
  <si>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</si>
  <si>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</si>
  <si>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</si>
  <si>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</si>
  <si>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</si>
  <si>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</si>
  <si>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</si>
  <si>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</si>
  <si>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</si>
  <si>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</si>
  <si>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</si>
  <si>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</si>
  <si>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</si>
  <si>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</si>
  <si>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</si>
  <si>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</si>
  <si>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</si>
  <si>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</si>
  <si>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</si>
  <si>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</si>
  <si>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</si>
  <si>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</si>
  <si>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</si>
  <si>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</si>
  <si>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</si>
  <si>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</si>
  <si>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</si>
  <si>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</si>
  <si>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</si>
  <si>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</si>
  <si>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</si>
  <si>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</si>
  <si>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</si>
  <si>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</si>
  <si>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</si>
  <si>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</si>
  <si>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</si>
  <si>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</si>
  <si>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</si>
  <si>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</si>
  <si>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</si>
  <si>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</si>
  <si>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</si>
  <si>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</si>
  <si>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</si>
  <si>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</si>
  <si>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</si>
  <si>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</si>
  <si>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</si>
  <si>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</si>
  <si>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</si>
  <si>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</si>
  <si>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</si>
  <si>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</si>
  <si>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</si>
  <si>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</si>
  <si>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</si>
  <si>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</si>
  <si>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</si>
  <si>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</si>
  <si>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</si>
  <si>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</si>
  <si>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</si>
  <si>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</si>
  <si>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</si>
  <si>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</si>
  <si>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</si>
  <si>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</si>
  <si>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</si>
  <si>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</si>
  <si>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</si>
  <si>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</si>
  <si>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</si>
  <si>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</si>
  <si>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</si>
  <si>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</si>
  <si>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</si>
  <si>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</si>
  <si>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</si>
  <si>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</si>
  <si>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</si>
  <si>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</si>
  <si>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</si>
  <si>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</si>
  <si>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</si>
  <si>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</si>
  <si>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</si>
  <si>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</si>
  <si>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</si>
  <si>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</si>
  <si>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</si>
  <si>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</si>
  <si>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</si>
  <si>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</si>
  <si>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</si>
  <si>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</si>
  <si>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</si>
  <si>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</si>
  <si>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</si>
  <si>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</si>
  <si>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</si>
  <si>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</si>
  <si>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</si>
  <si>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</si>
  <si>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</si>
  <si>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</si>
  <si>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</si>
  <si>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</si>
  <si>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</si>
  <si>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</si>
  <si>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</si>
  <si>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</si>
  <si>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</si>
  <si>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</si>
  <si>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</si>
  <si>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</si>
  <si>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</si>
  <si>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</si>
  <si>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</si>
  <si>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</si>
  <si>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</si>
  <si>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</si>
  <si>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</si>
  <si>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</si>
  <si>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</si>
  <si>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</si>
  <si>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</si>
  <si>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</si>
  <si>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</si>
  <si>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</si>
  <si>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</si>
  <si>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</si>
  <si>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</si>
  <si>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</si>
  <si>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</si>
  <si>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</si>
  <si>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</si>
  <si>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</si>
  <si>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</si>
  <si>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</si>
  <si>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</si>
  <si>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</si>
  <si>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</si>
  <si>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</si>
  <si>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</si>
  <si>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</si>
  <si>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</si>
  <si>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</si>
  <si>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</si>
  <si>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</si>
  <si>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</si>
  <si>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</si>
  <si>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</si>
  <si>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</si>
  <si>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</si>
  <si>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</si>
  <si>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</si>
  <si>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</si>
  <si>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</si>
  <si>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</si>
  <si>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</si>
  <si>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</si>
  <si>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</si>
  <si>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</si>
  <si>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</si>
  <si>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</si>
  <si>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</si>
  <si>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</si>
  <si>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</si>
  <si>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</si>
  <si>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</si>
  <si>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</si>
  <si>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</si>
  <si>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</si>
  <si>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</si>
  <si>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</si>
  <si>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</si>
  <si>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</si>
  <si>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</si>
  <si>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</si>
  <si>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</si>
  <si>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</si>
  <si>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</si>
  <si>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</si>
  <si>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</si>
  <si>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</si>
  <si>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</si>
  <si>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</si>
  <si>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</si>
  <si>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</si>
  <si>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</si>
  <si>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</si>
  <si>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</si>
  <si>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</si>
  <si>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</si>
  <si>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</si>
  <si>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</si>
  <si>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</si>
  <si>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</si>
  <si>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</si>
  <si>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</si>
  <si>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</si>
  <si>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</si>
  <si>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</si>
  <si>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</si>
  <si>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</si>
  <si>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</si>
  <si>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</si>
  <si>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</si>
  <si>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</si>
  <si>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</si>
  <si>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</si>
  <si>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</si>
  <si>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</si>
  <si>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</si>
  <si>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</si>
  <si>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</si>
  <si>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</si>
  <si>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</si>
  <si>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</si>
  <si>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</si>
  <si>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</si>
  <si>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</si>
  <si>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</si>
  <si>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</si>
  <si>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</si>
  <si>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</si>
  <si>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</si>
  <si>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</si>
  <si>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</si>
  <si>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</si>
  <si>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</si>
  <si>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</si>
  <si>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</si>
  <si>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</si>
  <si>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</si>
  <si>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</si>
  <si>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</si>
  <si>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</si>
  <si>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</si>
  <si>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</si>
  <si>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</si>
  <si>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</si>
  <si>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</si>
  <si>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</si>
  <si>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</si>
  <si>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</si>
  <si>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</si>
  <si>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</si>
  <si>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</si>
  <si>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</si>
  <si>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</si>
  <si>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</si>
  <si>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</si>
  <si>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</si>
  <si>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</si>
  <si>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</si>
  <si>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</si>
  <si>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</si>
  <si>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</si>
  <si>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</si>
  <si>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</si>
  <si>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</si>
  <si>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</si>
  <si>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</si>
  <si>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</si>
  <si>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</si>
  <si>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</si>
  <si>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</si>
  <si>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</si>
  <si>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</si>
  <si>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</si>
  <si>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</si>
  <si>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</si>
  <si>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</si>
  <si>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</si>
  <si>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</si>
  <si>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</si>
  <si>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</si>
  <si>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</si>
  <si>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</si>
  <si>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</si>
  <si>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</si>
  <si>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</si>
  <si>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</si>
  <si>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</si>
  <si>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</si>
  <si>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</si>
  <si>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</si>
  <si>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</si>
  <si>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</si>
  <si>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</si>
  <si>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</si>
  <si>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</si>
  <si>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</si>
  <si>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</si>
  <si>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</si>
  <si>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</si>
  <si>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</si>
  <si>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</si>
  <si>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</si>
  <si>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</si>
  <si>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</si>
  <si>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</si>
  <si>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</si>
  <si>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</si>
  <si>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</si>
  <si>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</si>
  <si>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</si>
  <si>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</si>
  <si>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</si>
  <si>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</si>
  <si>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</si>
  <si>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</si>
  <si>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</si>
  <si>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</si>
  <si>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</si>
  <si>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</si>
  <si>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</si>
  <si>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</si>
  <si>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</si>
  <si>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</si>
  <si>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</si>
  <si>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</si>
  <si>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</si>
  <si>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</si>
  <si>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</si>
  <si>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</si>
  <si>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</si>
  <si>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</si>
  <si>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</si>
  <si>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</si>
  <si>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</si>
  <si>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</si>
  <si>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</si>
  <si>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</si>
  <si>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</si>
  <si>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</si>
  <si>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</si>
  <si>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</si>
  <si>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</si>
  <si>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</si>
  <si>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</si>
  <si>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</si>
  <si>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</si>
  <si>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</si>
  <si>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</si>
  <si>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</si>
  <si>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</si>
  <si>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</si>
  <si>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</si>
  <si>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</si>
  <si>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</si>
  <si>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</si>
  <si>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</si>
  <si>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</si>
  <si>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</si>
  <si>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</si>
  <si>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</si>
  <si>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</si>
  <si>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</si>
  <si>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</si>
  <si>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</si>
  <si>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</si>
  <si>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</si>
  <si>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</si>
  <si>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</si>
  <si>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</si>
  <si>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</si>
  <si>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</si>
  <si>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</si>
  <si>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</si>
  <si>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</si>
  <si>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</si>
  <si>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</si>
  <si>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</si>
  <si>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</si>
  <si>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</si>
  <si>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</si>
  <si>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</si>
  <si>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</si>
  <si>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</si>
  <si>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</si>
  <si>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</si>
  <si>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</si>
  <si>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</si>
  <si>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</si>
  <si>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</si>
  <si>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</si>
  <si>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</si>
  <si>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</si>
  <si>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</si>
  <si>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</si>
  <si>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</si>
  <si>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</si>
  <si>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</si>
  <si>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</si>
  <si>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</si>
  <si>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</si>
  <si>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</si>
  <si>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</si>
  <si>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</si>
  <si>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</si>
  <si>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</si>
  <si>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</si>
  <si>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</si>
  <si>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</si>
  <si>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</si>
  <si>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</si>
  <si>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</si>
  <si>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</si>
  <si>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</si>
  <si>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</si>
  <si>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</si>
  <si>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</si>
  <si>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</si>
  <si>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</si>
  <si>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</si>
  <si>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</si>
  <si>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</si>
  <si>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</si>
  <si>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</si>
  <si>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</si>
  <si>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</si>
  <si>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</si>
  <si>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</si>
  <si>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</si>
  <si>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</si>
  <si>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</si>
  <si>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</si>
  <si>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</si>
  <si>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</si>
  <si>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</si>
  <si>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</si>
  <si>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</si>
  <si>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</si>
  <si>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</si>
  <si>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</si>
  <si>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</si>
  <si>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</si>
  <si>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</si>
  <si>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</si>
  <si>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</si>
  <si>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</si>
  <si>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</si>
  <si>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</si>
  <si>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</si>
  <si>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</si>
  <si>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</si>
  <si>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</si>
  <si>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</si>
  <si>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</si>
  <si>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</si>
  <si>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</si>
  <si>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</si>
  <si>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</si>
  <si>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</si>
  <si>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</si>
  <si>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</si>
  <si>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</si>
  <si>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</si>
  <si>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</si>
  <si>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</si>
  <si>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</si>
  <si>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</si>
  <si>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</si>
  <si>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</si>
  <si>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</si>
  <si>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</si>
  <si>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</si>
  <si>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</si>
  <si>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</si>
  <si>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</si>
  <si>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</si>
  <si>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</si>
  <si>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</si>
  <si>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</si>
  <si>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</si>
  <si>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</si>
  <si>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</si>
  <si>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</si>
  <si>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</si>
  <si>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</si>
  <si>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</si>
  <si>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</si>
  <si>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</si>
  <si>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</si>
  <si>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</si>
  <si>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</si>
  <si>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</si>
  <si>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</si>
  <si>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</si>
  <si>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</si>
  <si>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</si>
  <si>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</si>
  <si>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</si>
  <si>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</si>
  <si>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</si>
  <si>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</si>
  <si>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</si>
  <si>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</si>
  <si>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</si>
  <si>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</si>
  <si>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</si>
  <si>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</si>
  <si>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</si>
  <si>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</si>
  <si>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</si>
  <si>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</si>
  <si>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</si>
  <si>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</si>
  <si>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</si>
  <si>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</si>
  <si>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</si>
  <si>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</si>
  <si>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</si>
  <si>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</si>
  <si>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</si>
  <si>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</si>
  <si>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</si>
  <si>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</si>
  <si>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</si>
  <si>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</si>
  <si>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</si>
  <si>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</si>
  <si>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</si>
  <si>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</si>
  <si>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</si>
  <si>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</si>
  <si>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</si>
  <si>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</si>
  <si>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</si>
  <si>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</si>
  <si>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</si>
  <si>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</si>
  <si>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</si>
  <si>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</si>
  <si>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</si>
  <si>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</si>
  <si>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</si>
  <si>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</si>
  <si>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</si>
  <si>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</si>
  <si>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</si>
  <si>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</si>
  <si>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</si>
  <si>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</si>
  <si>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</si>
  <si>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</si>
  <si>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</si>
  <si>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</si>
  <si>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</si>
  <si>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</si>
  <si>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</si>
  <si>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</si>
  <si>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</si>
  <si>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</si>
  <si>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</si>
  <si>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</si>
  <si>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</si>
  <si>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</si>
  <si>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</si>
  <si>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</si>
  <si>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</si>
  <si>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</si>
  <si>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</si>
  <si>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</si>
  <si>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</si>
  <si>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</si>
  <si>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</si>
  <si>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</si>
  <si>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</si>
  <si>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</si>
  <si>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</si>
  <si>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</si>
  <si>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</si>
  <si>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</si>
  <si>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</si>
  <si>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</si>
  <si>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</si>
  <si>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</si>
  <si>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</si>
  <si>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</si>
  <si>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</si>
  <si>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</si>
  <si>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</si>
  <si>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</si>
  <si>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</si>
  <si>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</si>
  <si>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</si>
  <si>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</si>
  <si>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</si>
  <si>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</si>
  <si>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</si>
  <si>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</si>
  <si>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</si>
  <si>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</si>
  <si>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</si>
  <si>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</si>
  <si>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</si>
  <si>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</si>
  <si>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</si>
  <si>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</si>
  <si>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</si>
  <si>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</si>
  <si>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</si>
  <si>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</si>
  <si>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</si>
  <si>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</si>
  <si>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</si>
  <si>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</si>
  <si>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</si>
  <si>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</si>
  <si>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</si>
  <si>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</si>
  <si>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</si>
  <si>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</si>
  <si>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</si>
  <si>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</si>
  <si>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</si>
  <si>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</si>
  <si>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</si>
  <si>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</si>
  <si>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</si>
  <si>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</si>
  <si>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</si>
  <si>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</si>
  <si>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</si>
  <si>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</si>
  <si>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</si>
  <si>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</si>
  <si>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</si>
  <si>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</si>
  <si>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</si>
  <si>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</si>
  <si>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</si>
  <si>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</si>
  <si>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</si>
  <si>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</si>
  <si>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</si>
  <si>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</si>
  <si>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</si>
  <si>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</si>
  <si>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</si>
  <si>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</si>
  <si>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</si>
  <si>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</si>
  <si>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</si>
  <si>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</si>
  <si>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</si>
  <si>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</si>
  <si>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</si>
  <si>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</si>
  <si>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</si>
  <si>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</si>
  <si>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</si>
  <si>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</si>
  <si>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</si>
  <si>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</si>
  <si>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</si>
  <si>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</si>
  <si>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</si>
  <si>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</si>
  <si>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</si>
  <si>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</si>
  <si>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</si>
  <si>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</si>
  <si>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</si>
  <si>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</si>
  <si>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</si>
  <si>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</si>
  <si>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</si>
  <si>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</si>
  <si>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</si>
  <si>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</si>
  <si>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</si>
  <si>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</si>
  <si>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</si>
  <si>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</si>
  <si>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</si>
  <si>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</si>
  <si>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</si>
  <si>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</si>
  <si>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</si>
  <si>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</si>
  <si>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</si>
  <si>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</si>
  <si>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</si>
  <si>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</si>
  <si>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</si>
  <si>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</si>
  <si>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</si>
  <si>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</si>
  <si>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</si>
  <si>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</si>
  <si>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</si>
  <si>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</si>
  <si>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</si>
  <si>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</si>
  <si>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</si>
  <si>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</si>
  <si>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</si>
  <si>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</si>
  <si>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</si>
  <si>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</si>
  <si>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</si>
  <si>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</si>
  <si>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</si>
  <si>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</si>
  <si>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</si>
  <si>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</si>
  <si>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</si>
  <si>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</si>
  <si>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</si>
  <si>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</si>
  <si>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</si>
  <si>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</si>
  <si>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</si>
  <si>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</si>
  <si>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</si>
  <si>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</si>
  <si>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</si>
  <si>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</si>
  <si>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</si>
  <si>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</si>
  <si>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</si>
  <si>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</si>
  <si>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</si>
  <si>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</si>
  <si>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</si>
  <si>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</si>
  <si>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</si>
  <si>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</si>
  <si>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</si>
  <si>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</si>
  <si>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</si>
  <si>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</si>
  <si>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</si>
  <si>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</si>
  <si>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</si>
  <si>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</si>
  <si>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</si>
  <si>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</si>
  <si>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</si>
  <si>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</si>
  <si>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</si>
  <si>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</si>
  <si>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</si>
  <si>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</si>
  <si>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</si>
  <si>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</si>
  <si>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</si>
  <si>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</si>
  <si>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</si>
  <si>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</si>
  <si>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</si>
  <si>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</si>
  <si>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</si>
  <si>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</si>
  <si>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</si>
  <si>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</si>
  <si>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</si>
  <si>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</si>
  <si>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</si>
  <si>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</si>
  <si>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</si>
  <si>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</si>
  <si>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</si>
  <si>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</si>
  <si>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</si>
  <si>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</si>
  <si>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</si>
  <si>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</si>
  <si>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</si>
  <si>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</si>
  <si>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</si>
  <si>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</si>
  <si>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</si>
  <si>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</si>
  <si>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</si>
  <si>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</si>
  <si>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</si>
  <si>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</si>
  <si>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</si>
  <si>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</si>
  <si>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</si>
  <si>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</si>
  <si>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</si>
  <si>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</si>
  <si>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</si>
  <si>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</si>
  <si>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</si>
  <si>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</si>
  <si>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</si>
  <si>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</si>
  <si>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</si>
  <si>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</si>
  <si>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</si>
  <si>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</si>
  <si>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</si>
  <si>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</si>
  <si>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</si>
  <si>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</si>
  <si>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</si>
  <si>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</si>
  <si>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</si>
  <si>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</si>
  <si>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</si>
  <si>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</si>
  <si>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</si>
  <si>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</si>
  <si>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</si>
  <si>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</si>
  <si>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</si>
  <si>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</si>
  <si>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</si>
  <si>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</si>
  <si>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</si>
  <si>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</si>
  <si>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</si>
  <si>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</si>
  <si>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</si>
  <si>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</si>
  <si>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</si>
  <si>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</si>
  <si>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</si>
  <si>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</si>
  <si>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</si>
  <si>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</si>
  <si>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</si>
  <si>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</si>
  <si>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</si>
  <si>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</si>
  <si>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</si>
  <si>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</si>
  <si>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</si>
  <si>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</si>
  <si>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</si>
  <si>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</si>
  <si>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</si>
  <si>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</si>
  <si>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</si>
  <si>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</si>
  <si>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</si>
  <si>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</si>
  <si>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</si>
  <si>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</si>
  <si>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</si>
  <si>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</si>
  <si>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</si>
  <si>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</si>
  <si>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</si>
  <si>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</si>
  <si>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</si>
  <si>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</si>
  <si>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</si>
  <si>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</si>
  <si>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</si>
  <si>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</si>
  <si>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</si>
  <si>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</si>
  <si>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</si>
  <si>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</si>
  <si>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</si>
  <si>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</si>
  <si>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</si>
  <si>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</si>
  <si>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</si>
  <si>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</si>
  <si>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</si>
  <si>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</si>
  <si>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</si>
  <si>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</si>
  <si>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</si>
  <si>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</si>
  <si>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</si>
  <si>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</si>
  <si>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</si>
  <si>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</si>
  <si>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</si>
  <si>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</si>
  <si>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</si>
  <si>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</si>
  <si>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</si>
  <si>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</si>
  <si>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</si>
  <si>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</si>
  <si>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</si>
  <si>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</si>
  <si>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</si>
  <si>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</si>
  <si>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</si>
  <si>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</si>
  <si>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</si>
  <si>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</si>
  <si>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</si>
  <si>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</si>
  <si>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</si>
  <si>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</si>
  <si>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</si>
  <si>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</si>
  <si>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</si>
  <si>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</si>
  <si>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</si>
  <si>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</si>
  <si>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</si>
  <si>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</si>
  <si>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</si>
  <si>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</si>
  <si>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</si>
  <si>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</si>
  <si>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</si>
  <si>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</si>
  <si>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</si>
  <si>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</si>
  <si>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</si>
  <si>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</si>
  <si>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</si>
  <si>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</si>
  <si>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</si>
  <si>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</si>
  <si>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</si>
  <si>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</si>
  <si>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</si>
  <si>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</si>
  <si>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</si>
  <si>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</si>
  <si>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</si>
  <si>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</si>
  <si>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</si>
  <si>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</si>
  <si>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</si>
  <si>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</si>
  <si>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</si>
  <si>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</si>
  <si>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</si>
  <si>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</si>
  <si>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</si>
  <si>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</si>
  <si>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</si>
  <si>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</si>
  <si>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</si>
  <si>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</si>
  <si>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</si>
  <si>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</si>
  <si>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</si>
  <si>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</si>
  <si>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</si>
  <si>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</si>
  <si>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</si>
  <si>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</si>
  <si>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</si>
  <si>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</si>
  <si>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</si>
  <si>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</si>
  <si>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</si>
  <si>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</si>
  <si>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</si>
  <si>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</si>
  <si>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</si>
  <si>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</si>
  <si>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</si>
  <si>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</si>
  <si>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</si>
  <si>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</si>
  <si>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</si>
  <si>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</si>
  <si>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</si>
  <si>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</si>
  <si>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</si>
  <si>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</si>
  <si>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</si>
  <si>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</si>
  <si>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</si>
  <si>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</si>
  <si>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</si>
  <si>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</si>
  <si>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</si>
  <si>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</si>
  <si>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</si>
  <si>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</si>
  <si>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</si>
  <si>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</si>
  <si>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</si>
  <si>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</si>
  <si>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</si>
  <si>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</si>
  <si>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</si>
  <si>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</si>
  <si>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</si>
  <si>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</si>
  <si>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</si>
  <si>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</si>
  <si>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</si>
  <si>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</si>
  <si>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</si>
  <si>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</si>
  <si>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</si>
  <si>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</si>
  <si>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</si>
  <si>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</si>
  <si>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</si>
  <si>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</si>
  <si>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</si>
  <si>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</si>
  <si>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</si>
  <si>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</si>
  <si>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</si>
  <si>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</si>
  <si>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</si>
  <si>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</si>
  <si>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</si>
  <si>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</si>
  <si>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</si>
  <si>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</si>
  <si>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</si>
  <si>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</si>
  <si>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</si>
  <si>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</si>
  <si>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</si>
  <si>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</si>
  <si>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</si>
  <si>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</si>
  <si>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</si>
  <si>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</si>
  <si>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</si>
  <si>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</si>
  <si>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</si>
  <si>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</si>
  <si>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</si>
  <si>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</si>
  <si>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</si>
  <si>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</si>
  <si>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</si>
  <si>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</si>
  <si>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</si>
  <si>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</si>
  <si>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</si>
  <si>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</si>
  <si>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</si>
  <si>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</si>
  <si>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</si>
  <si>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</si>
  <si>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</si>
  <si>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</si>
  <si>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</si>
  <si>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</si>
  <si>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</si>
  <si>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</si>
  <si>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</si>
  <si>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</si>
  <si>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</si>
  <si>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</si>
  <si>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</si>
  <si>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</si>
  <si>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</si>
  <si>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</si>
  <si>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</si>
  <si>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</si>
  <si>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</si>
  <si>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</si>
  <si>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</si>
  <si>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</si>
  <si>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</si>
  <si>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</si>
  <si>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</si>
  <si>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</si>
  <si>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</si>
  <si>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</si>
  <si>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</si>
  <si>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</si>
  <si>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</si>
  <si>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</si>
  <si>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</si>
  <si>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</si>
  <si>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</si>
  <si>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</si>
  <si>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</si>
  <si>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</si>
  <si>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</si>
  <si>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</si>
  <si>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</si>
  <si>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</si>
  <si>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</si>
  <si>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</si>
  <si>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</si>
  <si>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</si>
  <si>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</si>
  <si>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</si>
  <si>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</si>
  <si>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</si>
  <si>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</si>
  <si>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</si>
  <si>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</si>
  <si>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</si>
  <si>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</si>
  <si>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</si>
  <si>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</si>
  <si>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</si>
  <si>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</si>
  <si>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</si>
  <si>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</si>
  <si>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</si>
  <si>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</si>
  <si>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</si>
  <si>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</si>
  <si>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</si>
  <si>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</si>
  <si>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</si>
  <si>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</si>
  <si>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</si>
  <si>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</si>
  <si>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</si>
  <si>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</si>
  <si>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</si>
  <si>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</si>
  <si>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</si>
  <si>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</si>
  <si>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</si>
  <si>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</si>
  <si>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</si>
  <si>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</si>
  <si>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</si>
  <si>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</si>
  <si>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</si>
  <si>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</si>
  <si>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</si>
  <si>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</si>
  <si>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</si>
  <si>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</si>
  <si>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</si>
  <si>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</si>
  <si>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</si>
  <si>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</si>
  <si>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</si>
  <si>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</si>
  <si>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</si>
  <si>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</si>
  <si>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</si>
  <si>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</si>
  <si>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</si>
  <si>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</si>
  <si>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</si>
  <si>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</si>
  <si>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</si>
  <si>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</si>
  <si>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</si>
  <si>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</si>
  <si>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</si>
  <si>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</si>
  <si>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</si>
  <si>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</si>
  <si>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</si>
  <si>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</si>
  <si>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</si>
  <si>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</si>
  <si>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</si>
  <si>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</si>
  <si>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</si>
  <si>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</si>
  <si>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</si>
  <si>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</si>
  <si>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</si>
  <si>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</si>
  <si>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</si>
  <si>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</si>
  <si>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</si>
  <si>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</si>
  <si>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</si>
  <si>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</si>
  <si>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</si>
  <si>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</si>
  <si>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</si>
  <si>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</si>
  <si>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</si>
  <si>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</si>
  <si>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</si>
  <si>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</si>
  <si>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</si>
  <si>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</si>
  <si>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</si>
  <si>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</si>
  <si>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</si>
  <si>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</si>
  <si>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</si>
  <si>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</si>
  <si>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</si>
  <si>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</si>
  <si>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</si>
  <si>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</si>
  <si>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</si>
  <si>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</si>
  <si>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</si>
  <si>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</si>
  <si>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</si>
  <si>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</si>
  <si>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</si>
  <si>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</si>
  <si>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</si>
  <si>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</si>
  <si>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</si>
  <si>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</si>
  <si>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</si>
  <si>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</si>
  <si>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</si>
  <si>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</si>
  <si>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</si>
  <si>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</si>
  <si>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</si>
  <si>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</si>
  <si>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</si>
  <si>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</si>
  <si>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</si>
  <si>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</si>
  <si>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</si>
  <si>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</si>
  <si>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</si>
  <si>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</si>
  <si>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</si>
  <si>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</si>
  <si>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</si>
  <si>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</si>
  <si>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</si>
  <si>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</si>
  <si>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</si>
  <si>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</si>
  <si>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</si>
  <si>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</si>
  <si>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</si>
  <si>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</si>
  <si>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</si>
  <si>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</si>
  <si>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</si>
  <si>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</si>
  <si>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</si>
  <si>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</si>
  <si>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</si>
  <si>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</si>
  <si>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</si>
  <si>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</si>
  <si>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</si>
  <si>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</si>
  <si>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</si>
  <si>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</si>
  <si>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</si>
  <si>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</si>
  <si>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</si>
  <si>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</si>
  <si>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</si>
  <si>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</si>
  <si>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</si>
  <si>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</si>
  <si>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</si>
  <si>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</si>
  <si>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</si>
  <si>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</si>
  <si>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</si>
  <si>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</si>
  <si>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</si>
  <si>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</si>
  <si>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</si>
  <si>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</si>
  <si>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</si>
  <si>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</si>
  <si>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</si>
  <si>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</si>
  <si>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</si>
  <si>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</si>
  <si>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</si>
  <si>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</si>
  <si>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</si>
  <si>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</si>
  <si>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</si>
  <si>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</si>
  <si>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</si>
  <si>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</si>
  <si>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</si>
  <si>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</si>
  <si>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</si>
  <si>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</si>
  <si>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</si>
  <si>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</si>
  <si>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</si>
  <si>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</si>
  <si>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</si>
  <si>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</si>
  <si>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</si>
  <si>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</si>
  <si>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</si>
  <si>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</si>
  <si>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</si>
  <si>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</si>
  <si>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</si>
  <si>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</si>
  <si>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</si>
  <si>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</si>
  <si>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</si>
  <si>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</si>
  <si>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</si>
  <si>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</si>
  <si>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</si>
  <si>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</si>
  <si>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</si>
  <si>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</si>
  <si>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</si>
  <si>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</si>
  <si>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</si>
  <si>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</si>
  <si>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</si>
  <si>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</si>
  <si>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</si>
  <si>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</si>
  <si>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</si>
  <si>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</si>
  <si>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</si>
  <si>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</si>
  <si>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</si>
  <si>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</si>
  <si>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</si>
  <si>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</si>
  <si>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</si>
  <si>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</si>
  <si>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</si>
  <si>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</si>
  <si>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</si>
  <si>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</si>
  <si>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</si>
  <si>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</si>
  <si>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</si>
  <si>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</si>
  <si>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</si>
  <si>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</si>
  <si>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</si>
  <si>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</si>
  <si>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</si>
  <si>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</si>
  <si>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</si>
  <si>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</si>
  <si>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</si>
  <si>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</si>
  <si>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</si>
  <si>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</si>
  <si>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</si>
  <si>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</si>
  <si>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</si>
  <si>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</si>
  <si>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</si>
  <si>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</si>
  <si>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</si>
  <si>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</si>
  <si>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</si>
  <si>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</si>
  <si>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</si>
  <si>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</si>
  <si>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</si>
  <si>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</si>
  <si>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</si>
  <si>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</si>
  <si>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</si>
  <si>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</si>
  <si>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</si>
  <si>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</si>
  <si>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</si>
  <si>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</si>
  <si>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</si>
  <si>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</si>
  <si>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</si>
  <si>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</si>
  <si>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</si>
  <si>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</si>
  <si>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</si>
  <si>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</si>
  <si>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</si>
  <si>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</si>
  <si>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</si>
  <si>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</si>
  <si>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</si>
  <si>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</si>
  <si>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</si>
  <si>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</si>
  <si>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</si>
  <si>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</si>
  <si>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</si>
  <si>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</si>
  <si>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</si>
  <si>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</si>
  <si>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</si>
  <si>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</si>
  <si>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</si>
  <si>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</si>
  <si>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</si>
  <si>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</si>
  <si>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</si>
  <si>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</si>
  <si>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</si>
  <si>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</si>
  <si>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</si>
  <si>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</si>
  <si>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</si>
  <si>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</si>
  <si>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</si>
  <si>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</si>
  <si>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</si>
  <si>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</si>
  <si>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</si>
  <si>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</si>
  <si>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</si>
  <si>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</si>
  <si>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</si>
  <si>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</si>
  <si>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</si>
  <si>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</si>
  <si>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</si>
  <si>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</si>
  <si>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</si>
  <si>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</si>
  <si>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</si>
  <si>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</si>
  <si>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</si>
  <si>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</si>
  <si>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</si>
  <si>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</si>
  <si>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</si>
  <si>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</si>
  <si>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</si>
  <si>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</si>
  <si>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</si>
  <si>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</si>
  <si>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</si>
  <si>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</si>
  <si>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</si>
  <si>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</si>
  <si>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</si>
  <si>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</si>
  <si>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</si>
  <si>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</si>
  <si>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</si>
  <si>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</si>
  <si>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</si>
  <si>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</si>
  <si>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</si>
  <si>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</si>
  <si>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</si>
  <si>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</si>
  <si>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</si>
  <si>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</si>
  <si>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</si>
  <si>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</si>
  <si>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</si>
  <si>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</si>
  <si>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</si>
  <si>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</si>
  <si>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</si>
  <si>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</si>
  <si>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</si>
  <si>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</si>
  <si>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</si>
  <si>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</si>
  <si>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</si>
  <si>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</si>
  <si>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</si>
  <si>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</si>
  <si>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</si>
  <si>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</si>
  <si>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</si>
  <si>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</si>
  <si>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</si>
  <si>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</si>
  <si>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</si>
  <si>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</si>
  <si>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</si>
  <si>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</si>
  <si>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</si>
  <si>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</si>
  <si>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</si>
  <si>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</si>
  <si>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</si>
  <si>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</si>
  <si>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</si>
  <si>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</si>
  <si>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</si>
  <si>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</si>
  <si>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</si>
  <si>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</si>
  <si>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</si>
  <si>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</si>
  <si>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</si>
  <si>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</si>
  <si>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</si>
  <si>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</si>
  <si>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</si>
  <si>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</si>
  <si>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</si>
  <si>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</si>
  <si>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</si>
  <si>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</si>
  <si>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</si>
  <si>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</si>
  <si>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</si>
  <si>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</si>
  <si>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</si>
  <si>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</si>
  <si>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</si>
  <si>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</si>
  <si>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</si>
  <si>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</si>
  <si>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</si>
  <si>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</si>
  <si>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</si>
  <si>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</si>
  <si>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</si>
  <si>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</si>
  <si>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</si>
  <si>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</si>
  <si>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</si>
  <si>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</si>
  <si>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</si>
  <si>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</si>
  <si>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</si>
  <si>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</si>
  <si>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</si>
  <si>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</si>
  <si>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</si>
  <si>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</si>
  <si>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</si>
  <si>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</si>
  <si>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</si>
  <si>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</si>
  <si>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</si>
  <si>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</si>
  <si>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</si>
  <si>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</si>
  <si>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</si>
  <si>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</si>
  <si>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</si>
  <si>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</si>
  <si>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</si>
  <si>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</si>
  <si>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</si>
  <si>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</si>
  <si>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</si>
  <si>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</si>
  <si>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</si>
  <si>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</si>
  <si>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</si>
  <si>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</si>
  <si>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</si>
  <si>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</si>
  <si>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</si>
  <si>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</si>
  <si>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</si>
  <si>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</si>
  <si>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</si>
  <si>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</si>
  <si>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</si>
  <si>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</si>
  <si>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</si>
  <si>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</si>
  <si>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</si>
  <si>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</si>
  <si>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</si>
  <si>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</si>
  <si>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</si>
  <si>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</si>
  <si>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</si>
  <si>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</si>
  <si>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</si>
  <si>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</si>
  <si>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</si>
  <si>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</si>
  <si>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</si>
  <si>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</si>
  <si>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</si>
  <si>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</si>
  <si>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</si>
  <si>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</si>
  <si>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</si>
  <si>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</si>
  <si>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</si>
  <si>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</si>
  <si>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</si>
  <si>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</si>
  <si>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</si>
  <si>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</si>
  <si>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</si>
  <si>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</si>
  <si>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</si>
  <si>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</si>
  <si>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</si>
  <si>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</si>
  <si>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</si>
  <si>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</si>
  <si>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</si>
  <si>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</si>
  <si>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</si>
  <si>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</si>
  <si>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</si>
  <si>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</si>
  <si>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</si>
  <si>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</si>
  <si>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</si>
  <si>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</si>
  <si>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</si>
  <si>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</si>
  <si>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</si>
  <si>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</si>
  <si>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</si>
  <si>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</si>
  <si>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</si>
  <si>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</si>
  <si>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</si>
  <si>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</si>
  <si>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</si>
  <si>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</si>
  <si>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</si>
  <si>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</si>
  <si>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</si>
  <si>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</si>
  <si>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</si>
  <si>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</si>
  <si>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</si>
  <si>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</si>
  <si>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</si>
  <si>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</si>
  <si>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</si>
  <si>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</si>
  <si>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</si>
  <si>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</si>
  <si>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</si>
  <si>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</si>
  <si>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</si>
  <si>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</si>
  <si>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</si>
  <si>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</si>
  <si>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</si>
  <si>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</si>
  <si>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</si>
  <si>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</si>
  <si>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</si>
  <si>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</si>
  <si>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</si>
  <si>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</si>
  <si>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</si>
  <si>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</si>
  <si>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</si>
  <si>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</si>
  <si>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</si>
  <si>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</si>
  <si>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</si>
  <si>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</si>
  <si>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</si>
  <si>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</si>
  <si>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</si>
  <si>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</si>
  <si>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</si>
  <si>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</si>
  <si>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</si>
  <si>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</si>
  <si>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</si>
  <si>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</si>
  <si>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</si>
  <si>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</si>
  <si>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</si>
  <si>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</si>
  <si>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</si>
  <si>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</si>
  <si>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</si>
  <si>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</si>
  <si>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</si>
  <si>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</si>
  <si>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</si>
  <si>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</si>
  <si>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</si>
  <si>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</si>
  <si>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</si>
  <si>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</si>
  <si>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</si>
  <si>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</si>
  <si>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</si>
  <si>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</si>
  <si>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</si>
  <si>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</si>
  <si>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</si>
  <si>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</si>
  <si>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</si>
  <si>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</si>
  <si>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</si>
  <si>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</si>
  <si>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</si>
  <si>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</si>
  <si>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</si>
  <si>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</si>
  <si>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</si>
  <si>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</si>
  <si>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</si>
  <si>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</si>
  <si>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</si>
  <si>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</si>
  <si>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</si>
  <si>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</si>
  <si>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</si>
  <si>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</si>
  <si>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</si>
  <si>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</si>
  <si>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</si>
  <si>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</si>
  <si>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</si>
  <si>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</si>
  <si>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</si>
  <si>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</si>
  <si>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</si>
  <si>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</si>
  <si>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</si>
  <si>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</si>
  <si>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</si>
  <si>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</si>
  <si>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</si>
  <si>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</si>
  <si>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</si>
  <si>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</si>
  <si>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</si>
  <si>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</si>
  <si>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</si>
  <si>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</si>
  <si>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</si>
  <si>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</si>
  <si>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</si>
  <si>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</si>
  <si>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</si>
  <si>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</si>
  <si>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</si>
  <si>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</si>
  <si>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</si>
  <si>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</si>
  <si>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</si>
  <si>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</si>
  <si>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</si>
  <si>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</si>
  <si>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</si>
  <si>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</si>
  <si>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</si>
  <si>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</si>
  <si>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</si>
  <si>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</si>
  <si>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</si>
  <si>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</si>
  <si>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</si>
  <si>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</si>
  <si>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</si>
  <si>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</si>
  <si>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</si>
  <si>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</si>
  <si>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</si>
  <si>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</si>
  <si>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</si>
  <si>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</si>
  <si>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</si>
  <si>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</si>
  <si>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</si>
  <si>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</si>
  <si>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</si>
  <si>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</si>
  <si>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</si>
  <si>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</si>
  <si>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</si>
  <si>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</si>
  <si>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</si>
  <si>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</si>
  <si>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</si>
  <si>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</si>
  <si>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</si>
  <si>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</si>
  <si>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</si>
  <si>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</si>
  <si>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</si>
  <si>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</si>
  <si>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</si>
  <si>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</si>
  <si>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</si>
  <si>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</si>
  <si>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</si>
  <si>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</si>
  <si>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</si>
  <si>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</si>
  <si>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</si>
  <si>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</si>
  <si>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</si>
  <si>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</si>
  <si>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</si>
  <si>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</si>
  <si>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</si>
  <si>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</si>
  <si>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</si>
  <si>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</si>
  <si>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</si>
  <si>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</si>
  <si>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</si>
  <si>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</si>
  <si>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</si>
  <si>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</si>
  <si>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</si>
  <si>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</si>
  <si>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</si>
  <si>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</si>
  <si>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</si>
  <si>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</si>
  <si>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</si>
  <si>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</si>
  <si>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</si>
  <si>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</si>
  <si>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</si>
  <si>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</si>
  <si>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</si>
  <si>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</si>
  <si>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</si>
  <si>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</si>
  <si>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</si>
  <si>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</si>
  <si>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</si>
  <si>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</si>
  <si>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</si>
  <si>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</si>
  <si>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</si>
  <si>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</si>
  <si>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</si>
  <si>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</si>
  <si>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</si>
  <si>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</si>
  <si>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</si>
  <si>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</si>
  <si>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</si>
  <si>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</si>
  <si>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</si>
  <si>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</si>
  <si>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</si>
  <si>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</si>
  <si>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</si>
  <si>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</si>
  <si>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</si>
  <si>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</si>
  <si>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</si>
  <si>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</si>
  <si>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</si>
  <si>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</si>
  <si>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</si>
  <si>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</si>
  <si>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</si>
  <si>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</si>
  <si>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</si>
  <si>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</si>
  <si>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</si>
  <si>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</si>
  <si>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</si>
  <si>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</si>
  <si>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</si>
  <si>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</si>
  <si>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</si>
  <si>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</si>
  <si>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</si>
  <si>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</si>
  <si>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</si>
  <si>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</si>
  <si>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</si>
  <si>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</si>
  <si>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</si>
  <si>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</si>
  <si>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</si>
  <si>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</si>
  <si>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</si>
  <si>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</si>
  <si>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</si>
  <si>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</si>
  <si>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</si>
  <si>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</si>
  <si>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</si>
  <si>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</si>
  <si>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</si>
  <si>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</si>
  <si>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</si>
  <si>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</si>
  <si>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</si>
  <si>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</si>
  <si>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</si>
  <si>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</si>
  <si>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</si>
  <si>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</si>
  <si>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</si>
  <si>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</si>
  <si>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</si>
  <si>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</si>
  <si>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</si>
  <si>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</si>
  <si>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</si>
  <si>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</si>
  <si>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</si>
  <si>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</si>
  <si>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</si>
  <si>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</si>
  <si>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</si>
  <si>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</si>
  <si>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</si>
  <si>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</si>
  <si>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</si>
  <si>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</si>
  <si>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</si>
  <si>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</si>
  <si>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</si>
  <si>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</si>
  <si>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</si>
  <si>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</si>
  <si>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</si>
  <si>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</si>
  <si>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</si>
  <si>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</si>
  <si>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</si>
  <si>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</si>
  <si>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</si>
  <si>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</si>
  <si>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</si>
  <si>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</si>
  <si>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</si>
  <si>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</si>
  <si>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</si>
  <si>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</si>
  <si>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</si>
  <si>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</si>
  <si>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</si>
  <si>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</si>
  <si>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</si>
  <si>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</si>
  <si>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</si>
  <si>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</si>
  <si>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</si>
  <si>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</si>
  <si>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</si>
  <si>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</si>
  <si>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</si>
  <si>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</si>
  <si>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</si>
  <si>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</si>
  <si>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</si>
  <si>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</si>
  <si>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</si>
  <si>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</si>
  <si>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</si>
  <si>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</si>
  <si>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</si>
  <si>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</si>
  <si>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</si>
  <si>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</si>
  <si>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</si>
  <si>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</si>
  <si>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</si>
  <si>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</si>
  <si>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</si>
  <si>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</si>
  <si>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</si>
  <si>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</si>
  <si>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</si>
  <si>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</si>
  <si>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</si>
  <si>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</si>
  <si>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</si>
  <si>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</si>
  <si>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</si>
  <si>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</si>
  <si>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</si>
  <si>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</si>
  <si>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</si>
  <si>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</si>
  <si>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</si>
  <si>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</si>
  <si>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</si>
  <si>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</si>
  <si>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</si>
  <si>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</si>
  <si>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</si>
  <si>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</si>
  <si>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</si>
  <si>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</si>
  <si>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</si>
  <si>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</si>
  <si>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</si>
  <si>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</si>
  <si>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</si>
  <si>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</si>
  <si>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</si>
  <si>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</si>
  <si>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</si>
  <si>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</si>
  <si>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</si>
  <si>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</si>
  <si>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</si>
  <si>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</si>
  <si>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</si>
  <si>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</si>
  <si>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</si>
  <si>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</si>
  <si>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</si>
  <si>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</si>
  <si>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</si>
  <si>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</si>
  <si>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</si>
  <si>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</si>
  <si>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</si>
  <si>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</si>
  <si>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</si>
  <si>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</si>
  <si>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</si>
  <si>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</si>
  <si>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</si>
  <si>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</si>
  <si>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</si>
  <si>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</si>
  <si>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</si>
  <si>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</si>
  <si>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</si>
  <si>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</si>
  <si>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</si>
  <si>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</si>
  <si>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</si>
  <si>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</si>
  <si>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</si>
  <si>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</si>
  <si>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</si>
  <si>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</si>
  <si>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</si>
  <si>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</si>
  <si>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</si>
  <si>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</si>
  <si>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</si>
  <si>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</si>
  <si>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</si>
  <si>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</si>
  <si>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</si>
  <si>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</si>
  <si>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</si>
  <si>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</si>
  <si>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</si>
  <si>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</si>
  <si>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</si>
  <si>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</si>
  <si>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</si>
  <si>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</si>
  <si>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</si>
  <si>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</si>
  <si>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</si>
  <si>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</si>
  <si>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</si>
  <si>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</si>
  <si>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</si>
  <si>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</si>
  <si>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</si>
  <si>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</si>
  <si>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</si>
  <si>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</si>
  <si>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</si>
  <si>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</si>
  <si>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</si>
  <si>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</si>
  <si>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</si>
  <si>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</si>
  <si>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</si>
  <si>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</si>
  <si>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</si>
  <si>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</si>
  <si>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</si>
  <si>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</si>
  <si>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</si>
  <si>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</si>
  <si>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</si>
  <si>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</si>
  <si>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</si>
  <si>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</si>
  <si>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</si>
  <si>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</si>
  <si>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</si>
  <si>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</si>
  <si>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</si>
  <si>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</si>
  <si>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</si>
  <si>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</si>
  <si>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</si>
  <si>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</si>
  <si>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</si>
  <si>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</si>
  <si>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</si>
  <si>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</si>
  <si>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</si>
  <si>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</si>
  <si>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</si>
  <si>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</si>
  <si>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</si>
  <si>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</si>
  <si>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</si>
  <si>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</si>
  <si>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</si>
  <si>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</si>
  <si>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</si>
  <si>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</si>
  <si>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</si>
  <si>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</si>
  <si>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</si>
  <si>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</si>
  <si>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</si>
  <si>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</si>
  <si>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</si>
  <si>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</si>
  <si>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</si>
  <si>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</si>
  <si>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</si>
  <si>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</si>
  <si>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</si>
  <si>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</si>
  <si>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</si>
  <si>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</si>
  <si>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</si>
  <si>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</si>
  <si>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</si>
  <si>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</si>
  <si>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</si>
  <si>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</si>
  <si>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</si>
  <si>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</si>
  <si>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</si>
  <si>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</si>
  <si>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</si>
  <si>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</si>
  <si>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</si>
  <si>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</si>
  <si>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</si>
  <si>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</si>
  <si>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</si>
  <si>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</si>
  <si>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</si>
  <si>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</si>
  <si>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</si>
  <si>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</si>
  <si>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</si>
  <si>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</si>
  <si>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</si>
  <si>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</si>
  <si>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</si>
  <si>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</si>
  <si>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</si>
  <si>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</si>
  <si>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</si>
  <si>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</si>
  <si>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</si>
  <si>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</si>
  <si>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</si>
  <si>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</si>
  <si>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</si>
  <si>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</si>
  <si>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</si>
  <si>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</si>
  <si>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</si>
  <si>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</si>
  <si>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</si>
  <si>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</si>
  <si>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</si>
  <si>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</si>
  <si>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</si>
  <si>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</si>
  <si>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</si>
  <si>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</si>
  <si>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</si>
  <si>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</si>
  <si>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</si>
  <si>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</si>
  <si>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</si>
  <si>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</si>
  <si>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</si>
  <si>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</si>
  <si>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</si>
  <si>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</si>
  <si>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</si>
  <si>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</si>
  <si>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</si>
  <si>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</si>
  <si>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</si>
  <si>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</si>
  <si>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</si>
  <si>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</si>
  <si>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</si>
  <si>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</si>
  <si>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</si>
  <si>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</si>
  <si>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</si>
  <si>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</si>
  <si>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</si>
  <si>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</si>
  <si>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</si>
  <si>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</si>
  <si>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</si>
  <si>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</si>
  <si>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</si>
  <si>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</si>
  <si>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</si>
  <si>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</si>
  <si>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</si>
  <si>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</si>
  <si>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</si>
  <si>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</si>
  <si>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</si>
  <si>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</si>
  <si>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</si>
  <si>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</si>
  <si>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</si>
  <si>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</si>
  <si>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</si>
  <si>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</si>
  <si>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</si>
  <si>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</si>
  <si>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</si>
  <si>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</si>
  <si>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</si>
  <si>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</si>
  <si>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</si>
  <si>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</si>
  <si>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</si>
  <si>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</si>
  <si>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</si>
  <si>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</si>
  <si>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</si>
  <si>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</si>
  <si>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</si>
  <si>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</si>
  <si>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</si>
  <si>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</si>
  <si>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</si>
  <si>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</si>
  <si>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</si>
  <si>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</si>
  <si>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</si>
  <si>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</si>
  <si>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</si>
  <si>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</si>
  <si>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</si>
  <si>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</si>
  <si>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</si>
  <si>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</si>
  <si>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</si>
  <si>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</si>
  <si>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</si>
  <si>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</si>
  <si>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</si>
  <si>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</si>
  <si>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</si>
  <si>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</si>
  <si>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</si>
  <si>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</si>
  <si>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</si>
  <si>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</si>
  <si>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</si>
  <si>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</si>
  <si>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</si>
  <si>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</si>
  <si>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</si>
  <si>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</si>
  <si>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</si>
  <si>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</si>
  <si>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</si>
  <si>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</si>
  <si>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</si>
  <si>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</si>
  <si>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</si>
  <si>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</si>
  <si>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</si>
  <si>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</si>
  <si>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</si>
  <si>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</si>
  <si>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</si>
  <si>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</si>
  <si>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</si>
  <si>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</si>
  <si>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</si>
  <si>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</si>
  <si>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</si>
  <si>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</si>
  <si>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</si>
  <si>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</si>
  <si>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</si>
  <si>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</si>
  <si>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</si>
  <si>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</si>
  <si>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</si>
  <si>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</si>
  <si>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</si>
  <si>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</si>
  <si>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</si>
  <si>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</si>
  <si>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</si>
  <si>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</si>
  <si>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</si>
  <si>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</si>
  <si>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</si>
  <si>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</si>
  <si>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</si>
  <si>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</si>
  <si>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</si>
  <si>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</si>
  <si>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</si>
  <si>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</si>
  <si>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</si>
  <si>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</si>
  <si>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</si>
  <si>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</si>
  <si>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</si>
  <si>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</si>
  <si>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</si>
  <si>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</si>
  <si>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</si>
  <si>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</si>
  <si>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</si>
  <si>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</si>
  <si>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</si>
  <si>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</si>
  <si>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</si>
  <si>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</si>
  <si>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</si>
  <si>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</si>
  <si>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</si>
  <si>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</si>
  <si>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</si>
  <si>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</si>
  <si>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</si>
  <si>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</si>
  <si>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</si>
  <si>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</si>
  <si>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</si>
  <si>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</si>
  <si>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</si>
  <si>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</si>
  <si>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</si>
  <si>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</si>
  <si>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</si>
  <si>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</si>
  <si>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</si>
  <si>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</si>
  <si>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</si>
  <si>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</si>
  <si>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</si>
  <si>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</si>
  <si>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</si>
  <si>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</si>
  <si>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</si>
  <si>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</si>
  <si>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</si>
  <si>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</si>
  <si>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</si>
  <si>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</si>
  <si>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</si>
  <si>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</si>
  <si>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</si>
  <si>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</si>
  <si>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</si>
  <si>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</si>
  <si>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</si>
  <si>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</si>
  <si>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</si>
  <si>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</si>
  <si>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</si>
  <si>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</si>
  <si>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</si>
  <si>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</si>
  <si>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</si>
  <si>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</si>
  <si>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</si>
  <si>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</si>
  <si>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</si>
  <si>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</si>
  <si>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</si>
  <si>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</si>
  <si>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</si>
  <si>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</si>
  <si>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</si>
  <si>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</si>
  <si>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</si>
  <si>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</si>
  <si>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</si>
  <si>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</si>
  <si>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</si>
  <si>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</si>
  <si>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</si>
  <si>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</si>
  <si>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</si>
  <si>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</si>
  <si>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</si>
  <si>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</si>
  <si>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</si>
  <si>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</si>
  <si>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</si>
  <si>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</si>
  <si>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</si>
  <si>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</si>
  <si>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</si>
  <si>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</si>
  <si>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</si>
  <si>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</si>
  <si>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</si>
  <si>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</si>
  <si>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</si>
  <si>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</si>
  <si>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</si>
  <si>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</si>
  <si>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</si>
  <si>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</si>
  <si>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</si>
  <si>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</si>
  <si>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</si>
  <si>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</si>
  <si>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</si>
  <si>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</si>
  <si>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</si>
  <si>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</si>
  <si>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</si>
  <si>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</si>
  <si>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</si>
  <si>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</si>
  <si>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</si>
  <si>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</si>
  <si>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</si>
  <si>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</si>
  <si>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</si>
  <si>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</si>
  <si>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</si>
  <si>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</si>
  <si>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</si>
  <si>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</si>
  <si>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</si>
  <si>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</si>
  <si>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</si>
  <si>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</si>
  <si>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</si>
  <si>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</si>
  <si>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</si>
  <si>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</si>
  <si>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</si>
  <si>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</si>
  <si>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</si>
  <si>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</si>
  <si>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</si>
  <si>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</si>
  <si>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</si>
  <si>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</si>
  <si>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</si>
  <si>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</si>
  <si>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</si>
  <si>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</si>
  <si>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</si>
  <si>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</si>
  <si>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</si>
  <si>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</si>
  <si>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</si>
  <si>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</si>
  <si>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</si>
  <si>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</si>
  <si>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</si>
  <si>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</si>
  <si>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</si>
  <si>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</si>
  <si>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</si>
  <si>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</si>
  <si>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</si>
  <si>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</si>
  <si>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</si>
  <si>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</si>
  <si>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</si>
  <si>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</si>
  <si>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</si>
  <si>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</si>
  <si>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</si>
  <si>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</si>
  <si>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</si>
  <si>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</si>
  <si>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</si>
  <si>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</si>
  <si>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</si>
  <si>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</si>
  <si>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</si>
  <si>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</si>
  <si>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</si>
  <si>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</si>
  <si>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</si>
  <si>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</si>
  <si>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</si>
  <si>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</si>
  <si>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</si>
  <si>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</si>
  <si>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</si>
  <si>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</si>
  <si>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</si>
  <si>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</si>
  <si>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</si>
  <si>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</si>
  <si>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</si>
  <si>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</si>
  <si>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</si>
  <si>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</si>
  <si>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</si>
  <si>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</si>
  <si>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</si>
  <si>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</si>
  <si>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</si>
  <si>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</si>
  <si>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</si>
  <si>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</si>
  <si>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</si>
  <si>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</si>
  <si>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</si>
  <si>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</si>
  <si>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</si>
  <si>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</si>
  <si>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</si>
  <si>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</si>
  <si>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</si>
  <si>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</si>
  <si>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</si>
  <si>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</si>
  <si>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</si>
  <si>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</si>
  <si>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</si>
  <si>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</si>
  <si>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</si>
  <si>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</si>
  <si>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</si>
  <si>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</si>
  <si>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</si>
  <si>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</si>
  <si>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</si>
  <si>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</si>
  <si>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</si>
  <si>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</si>
  <si>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</si>
  <si>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</si>
  <si>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</si>
  <si>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</si>
  <si>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</si>
  <si>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</si>
  <si>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</si>
  <si>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</si>
  <si>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</si>
  <si>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</si>
  <si>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</si>
  <si>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</si>
  <si>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</si>
  <si>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</si>
  <si>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</si>
  <si>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</si>
  <si>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</si>
  <si>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</si>
  <si>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</si>
  <si>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</si>
  <si>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</si>
  <si>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</si>
  <si>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</si>
  <si>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</si>
  <si>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</si>
  <si>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</si>
  <si>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</si>
  <si>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</si>
  <si>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</si>
  <si>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</si>
  <si>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</si>
  <si>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</si>
  <si>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</si>
  <si>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</si>
  <si>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</si>
  <si>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</si>
  <si>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</si>
  <si>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</si>
  <si>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</si>
  <si>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</si>
  <si>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</si>
  <si>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</si>
  <si>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</si>
  <si>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</si>
  <si>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</si>
  <si>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</si>
  <si>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</si>
  <si>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</si>
  <si>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</si>
  <si>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</si>
  <si>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</si>
  <si>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</si>
  <si>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</si>
  <si>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</si>
  <si>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</si>
  <si>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</si>
  <si>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</si>
  <si>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</si>
  <si>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</si>
  <si>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</si>
  <si>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</si>
  <si>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</si>
  <si>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</si>
  <si>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</si>
  <si>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</si>
  <si>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</si>
  <si>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</si>
  <si>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</si>
  <si>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</si>
  <si>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</si>
  <si>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</si>
  <si>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</si>
  <si>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</si>
  <si>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</si>
  <si>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</si>
  <si>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</si>
  <si>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</si>
  <si>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</si>
  <si>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</si>
  <si>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</si>
  <si>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</si>
  <si>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</si>
  <si>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</si>
  <si>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</si>
  <si>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</si>
  <si>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</si>
  <si>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</si>
  <si>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</si>
  <si>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</si>
  <si>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</si>
  <si>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</si>
  <si>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</si>
  <si>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</si>
  <si>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</si>
  <si>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</si>
  <si>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</si>
  <si>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</si>
  <si>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</si>
  <si>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</si>
  <si>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</si>
  <si>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</si>
  <si>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</si>
  <si>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</si>
  <si>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</si>
  <si>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</si>
  <si>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</si>
  <si>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</si>
  <si>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</si>
  <si>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</si>
  <si>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</si>
  <si>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</si>
  <si>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</si>
  <si>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</si>
  <si>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</si>
  <si>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</si>
  <si>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</si>
  <si>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</si>
  <si>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</si>
  <si>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</si>
  <si>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</si>
  <si>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</si>
  <si>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</si>
  <si>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</si>
  <si>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</si>
  <si>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</si>
  <si>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</si>
  <si>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</si>
  <si>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</si>
  <si>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</si>
  <si>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</si>
  <si>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</si>
  <si>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</si>
  <si>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</si>
  <si>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</si>
  <si>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</si>
  <si>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</si>
  <si>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</si>
  <si>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</si>
  <si>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</si>
  <si>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</si>
  <si>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</si>
  <si>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</si>
  <si>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</si>
  <si>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</si>
  <si>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</si>
  <si>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</si>
  <si>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</si>
  <si>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</si>
  <si>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</si>
  <si>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</si>
  <si>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</si>
  <si>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</si>
  <si>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</si>
  <si>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</si>
  <si>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</si>
  <si>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</si>
  <si>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</si>
  <si>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</si>
  <si>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</si>
  <si>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</si>
  <si>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</si>
  <si>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</si>
  <si>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</si>
  <si>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</si>
  <si>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</si>
  <si>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</si>
  <si>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</si>
  <si>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</si>
  <si>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</si>
  <si>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</si>
  <si>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</si>
  <si>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</si>
  <si>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</si>
  <si>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</si>
  <si>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</si>
  <si>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</si>
  <si>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</si>
  <si>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</si>
  <si>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</si>
  <si>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</si>
  <si>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</si>
  <si>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</si>
  <si>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</si>
  <si>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</si>
  <si>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</si>
  <si>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</si>
  <si>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</si>
  <si>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</si>
  <si>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</si>
  <si>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</si>
  <si>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</si>
  <si>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</si>
  <si>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</si>
  <si>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</si>
  <si>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</si>
  <si>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</si>
  <si>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</si>
  <si>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</si>
  <si>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</si>
  <si>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</si>
  <si>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</si>
  <si>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</si>
  <si>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</si>
  <si>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</si>
  <si>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</si>
  <si>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</si>
  <si>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</si>
  <si>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</si>
  <si>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</si>
  <si>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</si>
  <si>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</si>
  <si>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</si>
  <si>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</si>
  <si>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</si>
  <si>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</si>
  <si>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</si>
  <si>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</si>
  <si>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</si>
  <si>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</si>
  <si>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</si>
  <si>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</si>
  <si>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</si>
  <si>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</si>
  <si>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</si>
  <si>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</si>
  <si>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</si>
  <si>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</si>
  <si>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</si>
  <si>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</si>
  <si>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</si>
  <si>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</si>
  <si>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</si>
  <si>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</si>
  <si>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</si>
  <si>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</si>
  <si>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</si>
  <si>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</si>
  <si>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</si>
  <si>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</si>
  <si>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</si>
  <si>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</si>
  <si>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</si>
  <si>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</si>
  <si>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</si>
  <si>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</si>
  <si>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</si>
  <si>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</si>
  <si>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</si>
  <si>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</si>
  <si>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</si>
  <si>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</si>
  <si>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</si>
  <si>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</si>
  <si>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</si>
  <si>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</si>
  <si>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</si>
  <si>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</si>
  <si>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</si>
  <si>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</si>
  <si>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</si>
  <si>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</si>
  <si>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</si>
  <si>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</si>
  <si>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</si>
  <si>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</si>
  <si>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</si>
  <si>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</si>
  <si>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</si>
  <si>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</si>
  <si>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</si>
  <si>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</si>
  <si>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</si>
  <si>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</si>
  <si>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</si>
  <si>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</si>
  <si>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</si>
  <si>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</si>
  <si>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</si>
  <si>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</si>
  <si>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</si>
  <si>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</si>
  <si>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</si>
  <si>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</si>
  <si>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</si>
  <si>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</si>
  <si>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</si>
  <si>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</si>
  <si>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</si>
  <si>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</si>
  <si>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</si>
  <si>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</si>
  <si>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</si>
  <si>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</si>
  <si>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</si>
  <si>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</si>
  <si>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</si>
  <si>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</si>
  <si>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</si>
  <si>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</si>
  <si>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</si>
  <si>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</si>
  <si>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</si>
  <si>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</si>
  <si>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</si>
  <si>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</si>
  <si>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</si>
  <si>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</si>
  <si>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</si>
  <si>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</si>
  <si>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</si>
  <si>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</si>
  <si>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</si>
  <si>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</si>
  <si>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</si>
  <si>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</si>
  <si>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</si>
  <si>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</si>
  <si>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</si>
  <si>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</si>
  <si>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</si>
  <si>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</si>
  <si>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</si>
  <si>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</si>
  <si>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</si>
  <si>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</si>
  <si>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</si>
  <si>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</si>
  <si>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</si>
  <si>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</si>
  <si>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</si>
  <si>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</si>
  <si>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</si>
  <si>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</si>
  <si>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</si>
  <si>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</si>
  <si>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</si>
  <si>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</si>
  <si>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</si>
  <si>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</si>
  <si>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</si>
  <si>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</si>
  <si>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</si>
  <si>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</si>
  <si>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</si>
  <si>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</si>
  <si>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</si>
  <si>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</si>
  <si>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</si>
  <si>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</si>
  <si>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</si>
  <si>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</si>
  <si>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</si>
  <si>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</si>
  <si>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</si>
  <si>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</si>
  <si>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</si>
  <si>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</si>
  <si>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</si>
  <si>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</si>
  <si>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</si>
  <si>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</si>
  <si>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</si>
  <si>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</si>
  <si>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</si>
  <si>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</si>
  <si>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</si>
  <si>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</si>
  <si>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</si>
  <si>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</si>
  <si>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</si>
  <si>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</si>
  <si>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</si>
  <si>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</si>
  <si>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</si>
  <si>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</si>
  <si>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</si>
  <si>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</si>
  <si>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</si>
  <si>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</si>
  <si>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</si>
  <si>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</si>
  <si>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</si>
  <si>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</si>
  <si>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</si>
  <si>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</si>
  <si>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</si>
  <si>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</si>
  <si>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</si>
  <si>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</si>
  <si>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</si>
  <si>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</si>
  <si>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</si>
  <si>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</si>
  <si>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</si>
  <si>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</si>
  <si>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</si>
  <si>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</si>
  <si>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</si>
  <si>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</si>
  <si>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</si>
  <si>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</si>
  <si>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</si>
  <si>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</si>
  <si>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</si>
  <si>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</si>
  <si>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</si>
  <si>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</si>
  <si>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</si>
  <si>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</si>
  <si>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</si>
  <si>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</si>
  <si>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</si>
  <si>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</si>
  <si>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</si>
  <si>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</si>
  <si>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</si>
  <si>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</si>
  <si>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</si>
  <si>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</si>
  <si>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</si>
  <si>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</si>
  <si>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</si>
  <si>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</si>
  <si>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</si>
  <si>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</si>
  <si>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</si>
  <si>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</si>
  <si>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</si>
  <si>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</si>
  <si>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</si>
  <si>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</si>
  <si>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</si>
  <si>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</si>
  <si>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</si>
  <si>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</si>
  <si>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</si>
  <si>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</si>
  <si>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</si>
  <si>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</si>
  <si>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</si>
  <si>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</si>
  <si>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</si>
  <si>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</si>
  <si>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</si>
  <si>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</si>
  <si>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</si>
  <si>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</si>
  <si>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</si>
  <si>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</si>
  <si>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</si>
  <si>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</si>
  <si>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</si>
  <si>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</si>
  <si>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</si>
  <si>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</si>
  <si>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</si>
  <si>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</si>
  <si>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</si>
  <si>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</si>
  <si>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</si>
  <si>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</si>
  <si>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</si>
  <si>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</si>
  <si>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</si>
  <si>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</si>
  <si>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</si>
  <si>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</si>
  <si>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</si>
  <si>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</si>
  <si>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</si>
  <si>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</si>
  <si>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</si>
  <si>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</si>
  <si>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</si>
  <si>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</si>
  <si>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</si>
  <si>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</si>
  <si>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</si>
  <si>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</si>
  <si>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</si>
  <si>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</si>
  <si>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</si>
  <si>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</si>
  <si>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</si>
  <si>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</si>
  <si>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</si>
  <si>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</si>
  <si>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</si>
  <si>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</si>
  <si>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</si>
  <si>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</si>
  <si>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</si>
  <si>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</si>
  <si>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</si>
  <si>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</si>
  <si>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</si>
  <si>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</si>
  <si>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</si>
  <si>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</si>
  <si>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</si>
  <si>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</si>
  <si>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</si>
  <si>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</si>
  <si>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</si>
  <si>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</si>
  <si>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</si>
  <si>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</si>
  <si>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</si>
  <si>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</si>
  <si>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</si>
  <si>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</si>
  <si>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</si>
  <si>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</si>
  <si>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</si>
  <si>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</si>
  <si>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</si>
  <si>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</si>
  <si>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</si>
  <si>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</si>
  <si>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</si>
  <si>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</si>
  <si>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</si>
  <si>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</si>
  <si>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</si>
  <si>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</si>
  <si>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</si>
  <si>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</si>
  <si>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</si>
  <si>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</si>
  <si>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</si>
  <si>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</si>
  <si>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</si>
  <si>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</si>
  <si>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</si>
  <si>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</si>
  <si>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</si>
  <si>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</si>
  <si>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</si>
  <si>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</si>
  <si>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</si>
  <si>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</si>
  <si>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</si>
  <si>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</si>
  <si>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</si>
  <si>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</si>
  <si>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</si>
  <si>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</si>
  <si>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</si>
  <si>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</si>
  <si>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</si>
  <si>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</si>
  <si>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</si>
  <si>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</si>
  <si>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</si>
  <si>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</si>
  <si>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</si>
  <si>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</si>
  <si>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</si>
  <si>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</si>
  <si>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</si>
  <si>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</si>
  <si>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</si>
  <si>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</si>
  <si>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</si>
  <si>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</si>
  <si>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</si>
  <si>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</si>
  <si>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</si>
  <si>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</si>
  <si>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</si>
  <si>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</si>
  <si>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</si>
  <si>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</si>
  <si>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</si>
  <si>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</si>
  <si>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</si>
  <si>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</si>
  <si>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</si>
  <si>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</si>
  <si>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</si>
  <si>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</si>
  <si>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</si>
  <si>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</si>
  <si>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</si>
  <si>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</si>
  <si>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</si>
  <si>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</si>
  <si>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</si>
  <si>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</si>
  <si>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</si>
  <si>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</si>
  <si>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</si>
  <si>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</si>
  <si>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</si>
  <si>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</si>
  <si>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</si>
  <si>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</si>
  <si>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</si>
  <si>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</si>
  <si>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</si>
  <si>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</si>
  <si>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</si>
  <si>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</si>
  <si>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</si>
  <si>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</si>
  <si>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</si>
  <si>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</si>
  <si>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</si>
  <si>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</si>
  <si>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</si>
  <si>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</si>
  <si>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</si>
  <si>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</si>
  <si>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</si>
  <si>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</si>
  <si>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</si>
  <si>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</si>
  <si>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</si>
  <si>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</si>
  <si>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</si>
  <si>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</si>
  <si>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</si>
  <si>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</si>
  <si>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</si>
  <si>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</si>
  <si>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</si>
  <si>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</si>
  <si>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</si>
  <si>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</si>
  <si>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</si>
  <si>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</si>
  <si>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</si>
  <si>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</si>
  <si>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</si>
  <si>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</si>
  <si>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</si>
  <si>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</si>
  <si>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</si>
  <si>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</si>
  <si>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</si>
  <si>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</si>
  <si>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</si>
  <si>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</si>
  <si>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</si>
  <si>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</si>
  <si>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</si>
  <si>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</si>
  <si>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</si>
  <si>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</si>
  <si>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</si>
  <si>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</si>
  <si>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</si>
  <si>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</si>
  <si>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</si>
  <si>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</si>
  <si>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</si>
  <si>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</si>
  <si>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</si>
  <si>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</si>
  <si>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</si>
  <si>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</si>
  <si>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</si>
  <si>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</si>
  <si>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</si>
  <si>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</si>
  <si>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</si>
  <si>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</si>
  <si>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</si>
  <si>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</si>
  <si>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</si>
  <si>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</si>
  <si>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</si>
  <si>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</si>
  <si>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</si>
  <si>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</si>
  <si>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</si>
  <si>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</si>
  <si>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</si>
  <si>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</si>
  <si>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</si>
  <si>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</si>
  <si>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</si>
  <si>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</si>
  <si>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</si>
  <si>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</si>
  <si>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</si>
  <si>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</si>
  <si>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</si>
  <si>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</si>
  <si>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</si>
  <si>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</si>
  <si>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</si>
  <si>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</si>
  <si>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</si>
  <si>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</si>
  <si>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</si>
  <si>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</si>
  <si>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</si>
  <si>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</si>
  <si>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</si>
  <si>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</si>
  <si>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</si>
  <si>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</si>
  <si>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</si>
  <si>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</si>
  <si>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</si>
  <si>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</si>
  <si>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</si>
  <si>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</si>
  <si>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</si>
  <si>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</si>
  <si>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</si>
  <si>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</si>
  <si>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</si>
  <si>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</si>
  <si>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</si>
  <si>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</si>
  <si>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</si>
  <si>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</si>
  <si>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</si>
  <si>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</si>
  <si>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</si>
  <si>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</si>
  <si>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</si>
  <si>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</si>
  <si>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</si>
  <si>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</si>
  <si>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</si>
  <si>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</si>
  <si>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</si>
  <si>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</si>
  <si>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</si>
  <si>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</si>
  <si>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</si>
  <si>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</si>
  <si>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</si>
  <si>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</si>
  <si>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</si>
  <si>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</si>
  <si>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</si>
  <si>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</si>
  <si>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</si>
  <si>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</si>
  <si>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</si>
  <si>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</si>
  <si>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</si>
  <si>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</si>
  <si>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</si>
  <si>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</si>
  <si>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</si>
  <si>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</si>
  <si>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</si>
  <si>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</si>
  <si>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</si>
  <si>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</si>
  <si>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</si>
  <si>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</si>
  <si>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</si>
  <si>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</si>
  <si>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</si>
  <si>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</si>
  <si>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</si>
  <si>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</si>
  <si>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</si>
  <si>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</si>
  <si>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</si>
  <si>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</si>
  <si>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</si>
  <si>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</si>
  <si>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</si>
  <si>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</si>
  <si>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</si>
  <si>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</si>
  <si>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</si>
  <si>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</si>
  <si>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</si>
  <si>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</si>
  <si>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</si>
  <si>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</si>
  <si>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</si>
  <si>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</si>
  <si>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</si>
  <si>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</si>
  <si>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</si>
  <si>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</si>
  <si>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</si>
  <si>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</si>
  <si>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</si>
  <si>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</si>
  <si>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</si>
  <si>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</si>
  <si>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</si>
  <si>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</si>
  <si>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</si>
  <si>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</si>
  <si>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</si>
  <si>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</si>
  <si>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</si>
  <si>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</si>
  <si>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</si>
  <si>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</si>
  <si>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</si>
  <si>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</si>
  <si>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</si>
  <si>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</si>
  <si>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</si>
  <si>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</si>
  <si>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</si>
  <si>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</si>
  <si>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</si>
  <si>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</si>
  <si>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</si>
  <si>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</si>
  <si>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</si>
  <si>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</si>
  <si>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</si>
  <si>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</si>
  <si>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</si>
  <si>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</si>
  <si>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</si>
  <si>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</si>
  <si>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</si>
  <si>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</si>
  <si>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</si>
  <si>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</si>
  <si>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</si>
  <si>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</si>
  <si>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</si>
  <si>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</si>
  <si>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</si>
  <si>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</si>
  <si>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</si>
  <si>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</si>
  <si>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</si>
  <si>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</si>
  <si>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</si>
  <si>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</si>
  <si>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</si>
  <si>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</si>
  <si>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</si>
  <si>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</si>
  <si>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</si>
  <si>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</si>
  <si>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</si>
  <si>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</si>
  <si>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</si>
  <si>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</si>
  <si>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</si>
  <si>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</si>
  <si>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</si>
  <si>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</si>
  <si>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</si>
  <si>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</si>
  <si>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</si>
  <si>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</si>
  <si>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</si>
  <si>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</si>
  <si>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</si>
  <si>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</si>
  <si>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</si>
  <si>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</si>
  <si>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</si>
  <si>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</si>
  <si>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</si>
  <si>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</si>
  <si>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</si>
  <si>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</si>
  <si>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</si>
  <si>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</si>
  <si>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</si>
  <si>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</si>
  <si>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</si>
  <si>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</si>
  <si>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</si>
  <si>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</si>
  <si>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</si>
  <si>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</si>
  <si>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</si>
  <si>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</si>
  <si>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</si>
  <si>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</si>
  <si>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</si>
  <si>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</si>
  <si>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</si>
  <si>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</si>
  <si>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</si>
  <si>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</si>
  <si>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</si>
  <si>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</si>
  <si>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</si>
  <si>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</si>
  <si>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</si>
  <si>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</si>
  <si>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</si>
  <si>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</si>
  <si>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</si>
  <si>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</si>
  <si>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</si>
  <si>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</si>
  <si>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</si>
  <si>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</si>
  <si>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</si>
  <si>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</si>
  <si>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</si>
  <si>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</si>
  <si>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</si>
  <si>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</si>
  <si>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</si>
  <si>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</si>
  <si>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</si>
  <si>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</si>
  <si>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</si>
  <si>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</si>
  <si>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</si>
  <si>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</si>
  <si>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</si>
  <si>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</si>
  <si>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</si>
  <si>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</si>
  <si>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</si>
  <si>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</si>
  <si>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</si>
  <si>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</si>
  <si>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</si>
  <si>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</si>
  <si>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</si>
  <si>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</si>
  <si>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</si>
  <si>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</si>
  <si>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</si>
  <si>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</si>
  <si>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</si>
  <si>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</si>
  <si>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</si>
  <si>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</si>
  <si>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</si>
  <si>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</si>
  <si>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</si>
  <si>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</si>
  <si>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</si>
  <si>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</si>
  <si>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</si>
  <si>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</si>
  <si>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</si>
  <si>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</si>
  <si>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</si>
  <si>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</si>
  <si>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</si>
  <si>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</si>
  <si>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</si>
  <si>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</si>
  <si>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</si>
  <si>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</si>
  <si>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</si>
  <si>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</si>
  <si>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</si>
  <si>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</si>
  <si>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</si>
  <si>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</si>
  <si>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</si>
  <si>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</si>
  <si>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</si>
  <si>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</si>
  <si>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</si>
  <si>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</si>
  <si>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</si>
  <si>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</si>
  <si>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</si>
  <si>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</si>
  <si>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</si>
  <si>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</si>
  <si>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</si>
  <si>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</si>
  <si>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</si>
  <si>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</si>
  <si>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</si>
  <si>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</si>
  <si>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</si>
  <si>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</si>
  <si>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</si>
  <si>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</si>
  <si>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</si>
  <si>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</si>
  <si>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</si>
  <si>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</si>
  <si>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</si>
  <si>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</si>
  <si>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</si>
  <si>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</si>
  <si>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</si>
  <si>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</si>
  <si>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</si>
  <si>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</si>
  <si>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</si>
  <si>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</si>
  <si>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</si>
  <si>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</si>
  <si>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</si>
  <si>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</si>
  <si>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</si>
  <si>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</si>
  <si>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</si>
  <si>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</si>
  <si>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</si>
  <si>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</si>
  <si>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</si>
  <si>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</si>
  <si>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</si>
  <si>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</si>
  <si>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</si>
  <si>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</si>
  <si>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</si>
  <si>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</si>
  <si>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</si>
  <si>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</si>
  <si>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</si>
  <si>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</si>
  <si>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</si>
  <si>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</si>
  <si>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</si>
  <si>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</si>
  <si>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</si>
  <si>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</si>
  <si>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</si>
  <si>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</si>
  <si>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</si>
  <si>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</si>
  <si>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</si>
  <si>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</si>
  <si>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</si>
  <si>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</si>
  <si>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</si>
  <si>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</si>
  <si>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</si>
  <si>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</si>
  <si>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</si>
  <si>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</si>
  <si>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</si>
  <si>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</si>
  <si>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</si>
  <si>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</si>
  <si>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</si>
  <si>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</si>
  <si>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</si>
  <si>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</si>
  <si>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</si>
  <si>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</si>
  <si>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</si>
  <si>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</si>
  <si>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</si>
  <si>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</si>
  <si>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</si>
  <si>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</si>
  <si>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</si>
  <si>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</si>
  <si>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</si>
  <si>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</si>
  <si>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</si>
  <si>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</si>
  <si>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</si>
  <si>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</si>
  <si>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</si>
  <si>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</si>
  <si>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</si>
  <si>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</si>
  <si>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</si>
  <si>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</si>
  <si>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</si>
  <si>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</si>
  <si>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</si>
  <si>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</si>
  <si>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</si>
  <si>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</si>
  <si>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</si>
  <si>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</si>
  <si>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</si>
  <si>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</si>
  <si>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</si>
  <si>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</si>
  <si>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</si>
  <si>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</si>
  <si>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</si>
  <si>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</si>
  <si>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</si>
  <si>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</si>
  <si>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</si>
  <si>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</si>
  <si>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</si>
  <si>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</si>
  <si>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</si>
  <si>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</si>
  <si>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</si>
  <si>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</si>
  <si>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</si>
  <si>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</si>
  <si>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</si>
  <si>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</si>
  <si>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</si>
  <si>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</si>
  <si>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</si>
  <si>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</si>
  <si>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</si>
  <si>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</si>
  <si>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</si>
  <si>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</si>
  <si>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</si>
  <si>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</si>
  <si>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</si>
  <si>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</si>
  <si>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</si>
  <si>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</si>
  <si>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</si>
  <si>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</si>
  <si>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</si>
  <si>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</si>
  <si>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</si>
  <si>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</si>
  <si>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</si>
  <si>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</si>
  <si>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</si>
  <si>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</si>
  <si>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</si>
  <si>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</si>
  <si>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</si>
  <si>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</si>
  <si>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</si>
  <si>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</si>
  <si>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</si>
  <si>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</si>
  <si>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</si>
  <si>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</si>
  <si>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</si>
  <si>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</si>
  <si>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</si>
  <si>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</si>
  <si>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</si>
  <si>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</si>
  <si>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</si>
  <si>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</si>
  <si>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</si>
  <si>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</si>
  <si>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</si>
  <si>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</si>
  <si>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</si>
  <si>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</si>
  <si>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</si>
  <si>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</si>
  <si>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</si>
  <si>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</si>
  <si>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</si>
  <si>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</si>
  <si>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</si>
  <si>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</si>
  <si>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</si>
  <si>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</si>
  <si>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</si>
  <si>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</si>
  <si>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</si>
  <si>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</si>
  <si>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</si>
  <si>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</si>
  <si>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</si>
  <si>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</si>
  <si>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</si>
  <si>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</si>
  <si>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</si>
  <si>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</si>
  <si>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</si>
  <si>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</si>
  <si>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</si>
  <si>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</si>
  <si>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</si>
  <si>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</si>
  <si>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</si>
  <si>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</si>
  <si>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</si>
  <si>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</si>
  <si>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</si>
  <si>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</si>
  <si>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</si>
  <si>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</si>
  <si>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</si>
  <si>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</si>
  <si>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</si>
  <si>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</si>
  <si>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</si>
  <si>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</si>
  <si>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</si>
  <si>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</si>
  <si>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</si>
  <si>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</si>
  <si>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</si>
  <si>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</si>
  <si>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</si>
  <si>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</si>
  <si>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</si>
  <si>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</si>
  <si>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</si>
  <si>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</si>
  <si>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</si>
  <si>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</si>
  <si>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</si>
  <si>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</si>
  <si>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</si>
  <si>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</si>
  <si>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</si>
  <si>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</si>
  <si>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</si>
  <si>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</si>
  <si>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</si>
  <si>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</si>
  <si>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</si>
  <si>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</si>
  <si>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</si>
  <si>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</si>
  <si>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</si>
  <si>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</si>
  <si>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</si>
  <si>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</si>
  <si>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</si>
  <si>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</si>
  <si>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</si>
  <si>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</si>
  <si>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</si>
  <si>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</si>
  <si>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</si>
  <si>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</si>
  <si>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</si>
  <si>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</si>
  <si>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</si>
  <si>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</si>
  <si>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</si>
  <si>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</si>
  <si>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</si>
  <si>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</si>
  <si>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</si>
  <si>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</si>
  <si>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</si>
  <si>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</si>
  <si>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</si>
  <si>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</si>
  <si>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</si>
  <si>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</si>
  <si>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</si>
  <si>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</si>
  <si>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</si>
  <si>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</si>
  <si>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</si>
  <si>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</si>
  <si>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</si>
  <si>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</si>
  <si>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</si>
  <si>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</si>
  <si>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</si>
  <si>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</si>
  <si>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</si>
  <si>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</si>
  <si>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</si>
  <si>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</si>
  <si>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</si>
  <si>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</si>
  <si>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</si>
  <si>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</si>
  <si>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</si>
  <si>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</si>
  <si>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</si>
  <si>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</si>
  <si>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</si>
  <si>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</si>
  <si>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</si>
  <si>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</si>
  <si>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</si>
  <si>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</si>
  <si>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</si>
  <si>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</si>
  <si>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</si>
  <si>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</si>
  <si>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</si>
  <si>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</si>
  <si>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</si>
  <si>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</si>
  <si>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</si>
  <si>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</si>
  <si>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</si>
  <si>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</si>
  <si>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</si>
  <si>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</si>
  <si>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</si>
  <si>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</si>
  <si>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</si>
  <si>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</si>
  <si>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</si>
  <si>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</si>
  <si>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</si>
  <si>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</si>
  <si>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</si>
  <si>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</si>
  <si>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</si>
  <si>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</si>
  <si>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</si>
  <si>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</si>
  <si>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</si>
  <si>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</si>
  <si>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</si>
  <si>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</si>
  <si>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</si>
  <si>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</si>
  <si>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</si>
  <si>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</si>
  <si>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</si>
  <si>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</si>
  <si>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</si>
  <si>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</si>
  <si>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</si>
  <si>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</si>
  <si>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</si>
  <si>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</si>
  <si>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</si>
  <si>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</si>
  <si>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</si>
  <si>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</si>
  <si>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</si>
  <si>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</si>
  <si>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</si>
  <si>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</si>
  <si>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</si>
  <si>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</si>
  <si>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</si>
  <si>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</si>
  <si>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</si>
  <si>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</si>
  <si>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</si>
  <si>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</si>
  <si>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</si>
  <si>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</si>
  <si>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</si>
  <si>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</si>
  <si>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</si>
  <si>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</si>
  <si>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</si>
  <si>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</si>
  <si>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</si>
  <si>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</si>
  <si>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</si>
  <si>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</si>
  <si>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</si>
  <si>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</si>
  <si>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</si>
  <si>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</si>
  <si>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</si>
  <si>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</si>
  <si>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</si>
  <si>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</si>
  <si>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</si>
  <si>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</si>
  <si>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</si>
  <si>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</si>
  <si>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</si>
  <si>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</si>
  <si>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</si>
  <si>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</si>
  <si>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</si>
  <si>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</si>
  <si>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</si>
  <si>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</si>
  <si>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</si>
  <si>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</si>
  <si>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</si>
  <si>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</si>
  <si>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</si>
  <si>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</si>
  <si>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</si>
  <si>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</si>
  <si>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</si>
  <si>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</si>
  <si>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</si>
  <si>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</si>
  <si>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</si>
  <si>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</si>
  <si>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</si>
  <si>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</si>
  <si>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</si>
  <si>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</si>
  <si>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</si>
  <si>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</si>
  <si>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</si>
  <si>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</si>
  <si>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</si>
  <si>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</si>
  <si>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</si>
  <si>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</si>
  <si>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</si>
  <si>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</si>
  <si>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</si>
  <si>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</si>
  <si>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</si>
  <si>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</si>
  <si>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</si>
  <si>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</si>
  <si>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</si>
  <si>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</si>
  <si>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</si>
  <si>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</si>
  <si>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</si>
  <si>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</si>
  <si>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</si>
  <si>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</si>
  <si>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</si>
  <si>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</si>
  <si>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</si>
  <si>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</si>
  <si>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</si>
  <si>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</si>
  <si>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</si>
  <si>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</si>
  <si>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</si>
  <si>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</si>
  <si>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</si>
  <si>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</si>
  <si>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</si>
  <si>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</si>
  <si>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</si>
  <si>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</si>
  <si>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</si>
  <si>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</si>
  <si>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</si>
  <si>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</si>
  <si>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</si>
  <si>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</si>
  <si>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</si>
  <si>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</si>
  <si>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</si>
  <si>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</si>
  <si>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</si>
  <si>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</si>
  <si>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</si>
  <si>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</si>
  <si>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</si>
  <si>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</si>
  <si>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</si>
  <si>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</si>
  <si>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</si>
  <si>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</si>
  <si>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</si>
  <si>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</si>
  <si>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</si>
  <si>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</si>
  <si>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</si>
  <si>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</si>
  <si>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</si>
  <si>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</si>
  <si>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</si>
  <si>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</si>
  <si>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</si>
  <si>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</si>
  <si>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</si>
  <si>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</si>
  <si>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</si>
  <si>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</si>
  <si>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</si>
  <si>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</si>
  <si>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</si>
  <si>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</si>
  <si>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</si>
  <si>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</si>
  <si>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</si>
  <si>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</si>
  <si>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</si>
  <si>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</si>
  <si>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</si>
  <si>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</si>
  <si>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</si>
  <si>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</si>
  <si>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</si>
  <si>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</si>
  <si>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</si>
  <si>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</si>
  <si>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</si>
  <si>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</si>
  <si>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</si>
  <si>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</si>
  <si>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</si>
  <si>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</si>
  <si>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</si>
  <si>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</si>
  <si>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</si>
  <si>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</si>
  <si>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</si>
  <si>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</si>
  <si>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</si>
  <si>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</si>
  <si>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</si>
  <si>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</si>
  <si>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</si>
  <si>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</si>
  <si>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</si>
  <si>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</si>
  <si>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</si>
  <si>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</si>
  <si>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</si>
  <si>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</si>
  <si>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</si>
  <si>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</si>
  <si>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</si>
  <si>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</si>
  <si>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</si>
  <si>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</si>
  <si>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</si>
  <si>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</si>
  <si>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</si>
  <si>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</si>
  <si>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</si>
  <si>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</si>
  <si>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</si>
  <si>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</si>
  <si>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</si>
  <si>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</si>
  <si>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</si>
  <si>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</si>
  <si>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</si>
  <si>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</si>
  <si>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</si>
  <si>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</si>
  <si>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</si>
  <si>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</si>
  <si>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</si>
  <si>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</si>
  <si>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</si>
  <si>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</si>
  <si>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</si>
  <si>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</si>
  <si>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</si>
  <si>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</si>
  <si>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</si>
  <si>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</si>
  <si>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</si>
  <si>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</si>
  <si>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</si>
  <si>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</si>
  <si>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</si>
  <si>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</si>
  <si>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</si>
  <si>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</si>
  <si>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</si>
  <si>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</si>
  <si>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</si>
  <si>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</si>
  <si>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</si>
  <si>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</si>
  <si>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</si>
  <si>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</si>
  <si>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</si>
  <si>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</si>
  <si>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</si>
  <si>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</si>
  <si>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</si>
  <si>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</si>
  <si>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</si>
  <si>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</si>
  <si>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</si>
  <si>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</si>
  <si>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</si>
  <si>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</si>
  <si>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</si>
  <si>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</si>
  <si>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</si>
  <si>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</si>
  <si>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</si>
  <si>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</si>
  <si>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</si>
  <si>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</si>
  <si>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</si>
  <si>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</si>
  <si>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</si>
  <si>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</si>
  <si>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</si>
  <si>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</si>
  <si>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</si>
  <si>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</si>
  <si>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</si>
  <si>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</si>
  <si>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</si>
  <si>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</si>
  <si>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</si>
  <si>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</si>
  <si>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</si>
  <si>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</si>
  <si>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</si>
  <si>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</si>
  <si>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</si>
  <si>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</si>
  <si>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</si>
  <si>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</si>
  <si>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</si>
  <si>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</si>
  <si>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</si>
  <si>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</si>
  <si>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</si>
  <si>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</si>
  <si>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</si>
  <si>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</si>
  <si>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</si>
  <si>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</si>
  <si>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</si>
  <si>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</si>
  <si>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</si>
  <si>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</si>
  <si>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</si>
  <si>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</si>
  <si>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</si>
  <si>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</si>
  <si>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</si>
  <si>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</si>
  <si>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20 mins </t>
  </si>
  <si>
    <t>PCM-20251011-00001669</t>
  </si>
  <si>
    <t>will check after AHM2028</t>
  </si>
  <si>
    <t>PCM-20251011-00001721</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</si>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</sst>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278.83361851851805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1.3242898148164386</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0.72150046296155779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45941.782044444444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45941.782044444444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45941.782044444444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45941.782044444444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45941.782044444444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45941.782044444444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45941.782044444444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45941.782044444444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45941.782044444444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45941.782044444444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45941.782044444444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45941.782044444444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45941.782044444444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45941.782044444444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45941.782044444444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45941.782044444444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45941.782044444444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45941.782044444444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45941.782044444444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45941.782044444444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45941.782044444444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45941.782044444444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45941.782044444444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45941.782044444444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45941.782044444444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45941.782044444444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45941.782044444444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45941.782044444444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45941.782044444444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45941.782044444444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45941.782044444444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45941.782044444444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45941.782044444444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45941.782044444444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45941.782044444444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45941.782044444444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45941.782044444444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45941.782044444444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45941.782044444444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45941.782044444444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45941.782044444444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45941.782044444444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45941.782044444444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45941.782044444444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45941.782044444444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45941.782044444444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135.05496111111279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116.78220648148272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45941.782044444444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8.3896296295279171E-2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5.2646296295279171E-2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45941.782044444444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45941.782044444444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45941.782044444444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45941.782044444444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45941.782044444444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45941.782044444444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45941.782044444444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45941.782044444444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45941.782044444444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45941.782044444444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45941.782044444444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45941.782044444444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45941.782044444444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45941.782044444444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45941.782044444444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45941.782044444444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45941.782044444444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45941.782044444444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45941.782044444444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45941.782044444444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45941.782044444444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45941.782044444444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45941.782044444444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45941.782044444444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45941.782044444444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45941.782044444444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45941.782044444444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45941.782044444444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45941.782044444444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45941.782044444444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45941.782044444444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45941.782044444444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45941.782044444444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45941.782044444444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45941.782044444444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45941.782044444444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45941.782044444444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45941.782044444444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45941.782044444444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45941.782044444444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45941.782044444444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45941.782044444444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45941.782044444444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45941.782044444444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45941.782044444444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45941.782044444444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45941.782044444444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45941.782044444444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45941.782044444444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45941.782044444444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45941.782044444444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45941.782044444444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45941.782044444444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45941.782044444444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45941.782044444444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45941.782044444444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45941.782044444444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45941.782044444444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45941.782044444444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45941.782044444444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45941.782044444444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45941.782044444444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45941.782044444444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45941.782044444444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45941.782044444444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45941.782044444444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45941.782044444444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45941.782044444444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45941.782044444444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45941.782044444444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45941.782044444444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45941.782044444444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45941.782044444444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45941.782044444444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45941.782044444444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45941.782044444444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45941.782044444444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45941.782044444444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45941.782044444444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45941.782044444444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45941.782044444444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45941.782044444444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45941.782044444444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45941.782044444444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45941.782044444444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45941.782044444444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45941.782044444444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45941.782044444444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45941.782044444444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45941.782044444444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45941.782044444444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45941.782044444444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45941.782044444444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45941.782044444444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45941.782044444444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45941.782044444444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45941.782044444444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45941.782044444444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45941.782044444444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45941.782044444444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45941.782044444444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45941.782044444444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45941.782044444444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45941.782044444444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45941.782044444444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45941.782044444444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45941.782044444444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45941.782044444444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45941.782044444444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45941.782044444444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45941.782044444444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45941.782044444444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45941.782044444444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45941.782044444444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45941.782044444444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45941.782044444444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45941.782044444444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45941.782044444444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45941.782044444444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45941.782044444444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45941.782044444444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45941.782044444444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45941.782044444444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45941.782044444444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45941.782044444444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45941.782044444444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45941.782044444444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45941.782044444444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45941.782044444444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45941.782044444444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45941.782044444444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45941.782044444444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45941.782044444444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45941.782044444444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45941.782044444444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45941.782044444444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45941.782044444444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45941.782044444444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45941.782044444444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45941.782044444444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45941.782044444444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45941.782044444444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45941.782044444444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45941.782044444444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45941.782044444444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45941.782044444444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45941.782044444444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45941.782044444444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45941.782044444444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45941.782044444444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45941.782044444444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45941.782044444444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45941.782044444444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45941.782044444444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45941.782044444444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45941.782044444444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45941.782044444444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45941.782044444444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45941.782044444444</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45941.782044444444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45941.782044444444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45941.782044444444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45941.782044444444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45941.782044444444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45941.782044444444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45941.782044444444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45941.782044444444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45941.782044444444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45941.782044444444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45941.782044444444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45941.782044444444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45941.782044444444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45941.782044444444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45941.782044444444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45941.782044444444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45941.782044444444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45941.782044444444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45941.782044444444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45941.782044444444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45941.782044444444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45941.782044444444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45941.782044444444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45941.782044444444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45941.782044444444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45941.782044444444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45941.782044444444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45941.782044444444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45941.782044444444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45941.782044444444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45941.782044444444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45941.782044444444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45941.782044444444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45941.782044444444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45941.782044444444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45941.782044444444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45941.782044444444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45941.782044444444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45941.782044444444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45941.782044444444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45941.782044444444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45941.782044444444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45941.782044444444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45941.782044444444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45941.782044444444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45941.782044444444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45941.782044444444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45941.782044444444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45941.782044444444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45941.782044444444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45941.782044444444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45941.782044444444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45941.782044444444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45941.782044444444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45941.782044444444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45941.782044444444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45941.782044444444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45941.782044444444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45941.782044444444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45941.782044444444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45941.782044444444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45941.782044444444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45941.782044444444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45941.782044444444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45941.782044444444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45941.782044444444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45941.782044444444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45941.782044444444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45941.782044444444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45941.782044444444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45941.782044444444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45941.782044444444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45941.782044444444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45941.782044444444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45941.782044444444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45941.782044444444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45941.782044444444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45941.782044444444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45941.782044444444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45941.782044444444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45941.782044444444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45941.782044444444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45941.782044444444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45941.782044444444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45941.782044444444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45941.782044444444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45941.782044444444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45941.782044444444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45941.782044444444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45941.782044444444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45941.782044444444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45941.782044444444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45941.782044444444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45941.782044444444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45941.782044444444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45941.782044444444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45941.782044444444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45941.782044444444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45941.782044444444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45941.782044444444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45941.782044444444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45941.782044444444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45941.782044444444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45941.782044444444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45941.782044444444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45941.782044444444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45941.782044444444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45941.782044444444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45941.782044444444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45941.782044444444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45941.782044444444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45941.782044444444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45941.782044444444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45941.782044444444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45941.782044444444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45941.782044444444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45941.782044444444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45941.782044444444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45941.782044444444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45941.782044444444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45941.782044444444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45941.782044444444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45941.782044444444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45941.782044444444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45941.782044444444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45941.782044444444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45941.782044444444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45941.782044444444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45941.782044444444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45941.782044444444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45941.782044444444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45941.782044444444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45941.782044444444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45941.782044444444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45941.782044444444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45941.782044444444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45941.782044444444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45941.782044444444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45941.782044444444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45941.782044444444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45941.782044444444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45941.782044444444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45941.782044444444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45941.782044444444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45941.782044444444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45941.782044444444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45941.782044444444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45941.782044444444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45941.782044444444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45941.782044444444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45941.782044444444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45941.782044444444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45941.782044444444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45941.782044444444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45941.782044444444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45941.782044444444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45941.782044444444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45941.782044444444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45941.782044444444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45941.782044444444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45941.782044444444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45941.782044444444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45941.782044444444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45941.782044444444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45941.782044444444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45941.782044444444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45941.782044444444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45941.782044444444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45941.782044444444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45941.782044444444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45941.782044444444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45941.782044444444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45941.782044444444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45941.782044444444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45941.782044444444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45941.782044444444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45941.782044444444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45941.782044444444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45941.782044444444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45941.782044444444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45941.782044444444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45941.782044444444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45941.782044444444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45941.782044444444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45941.782044444444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45941.782044444444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45941.782044444444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45941.782044444444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45941.782044444444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45941.782044444444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45941.782044444444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45941.782044444444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45941.782044444444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45941.782044444444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45941.782044444444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45941.782044444444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45941.782044444444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45941.782044444444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45941.782044444444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45941.782044444444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45941.782044444444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45941.782044444444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45941.782044444444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45941.782044444444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45941.782044444444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45941.782044444444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45941.782044444444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45941.782044444444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45941.782044444444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45941.782044444444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45941.782044444444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45941.782044444444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45941.782044444444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45941.782044444444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45941.782044444444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45941.782044444444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45941.782044444444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45941.782044444444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45941.782044444444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45941.782044444444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45941.782044444444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45941.782044444444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45941.782044444444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45941.782044444444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45941.782044444444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45941.782044444444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45941.782044444444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45941.782044444444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45941.782044444444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45941.782044444444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45941.782044444444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45941.782044444444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45941.782044444444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45941.782044444444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45941.782044444444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45941.782044444444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45941.782044444444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45941.782044444444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45941.782044444444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45941.782044444444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45941.782044444444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45941.782044444444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45941.782044444444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45941.782044444444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45941.782044444444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45941.782044444444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45941.782044444444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45941.782044444444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45941.782044444444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45941.782044444444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45941.782044444444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45941.782044444444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45941.782044444444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45941.782044444444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45941.782044444444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45941.782044444444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45941.782044444444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45941.782044444444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45941.782044444444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45941.782044444444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45941.782044444444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45941.782044444444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45941.782044444444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45941.782044444444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45941.782044444444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45941.782044444444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45941.782044444444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45941.782044444444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45941.782044444444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45941.782044444444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45941.782044444444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45941.782044444444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45941.782044444444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45941.782044444444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45941.782044444444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45941.782044444444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45941.782044444444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45941.782044444444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45941.782044444444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45941.782044444444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45941.782044444444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45941.782044444444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45941.782044444444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45941.782044444444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45941.782044444444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45941.782044444444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45941.782044444444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45941.782044444444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45941.782044444444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45941.782044444444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45941.782044444444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45941.782044444444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45941.782044444444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45941.782044444444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45941.782044444444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45941.782044444444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45941.782044444444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45941.782044444444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45941.782044444444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45941.782044444444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45941.782044444444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45941.782044444444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45941.782044444444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45941.782044444444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45941.782044444444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45941.782044444444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45941.782044444444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45941.782044444444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45941.782044444444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45941.782044444444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45941.782044444444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45941.782044444444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45941.782044444444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45941.782044444444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45941.782044444444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45941.782044444444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45941.782044444444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45941.782044444444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45941.782044444444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45941.782044444444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45941.782044444444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45941.782044444444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45941.782044444444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45941.782044444444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45941.782044444444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45941.782044444444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45941.782044444444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45941.782044444444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45941.782044444444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45941.782044444444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45941.782044444444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45941.782044444444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45941.782044444444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45941.782044444444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45941.782044444444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45941.782044444444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45941.782044444444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45941.782044444444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45941.782044444444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45941.782044444444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45941.782044444444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45941.782044444444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45941.782044444444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45941.782044444444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45941.782044444444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45941.782044444444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45941.782044444444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45941.782044444444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45941.782044444444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45941.782044444444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45941.782044444444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45941.782044444444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45941.782044444444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45941.782044444444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45941.782044444444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45941.782044444444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45941.782044444444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45941.782044444444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45941.782044444444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45941.782044444444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45941.782044444444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45941.782044444444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45941.782044444444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45941.782044444444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45941.782044444444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45941.782044444444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45941.782044444444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45941.782044444444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45941.782044444444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45941.782044444444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45941.782044444444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45941.782044444444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45941.782044444444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45941.782044444444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45941.782044444444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45941.782044444444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45941.782044444444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45941.782044444444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45941.782044444444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45941.782044444444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45941.782044444444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45941.782044444444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45941.782044444444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45941.782044444444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45941.782044444444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45941.782044444444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45941.782044444444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45941.782044444444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45941.782044444444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45941.782044444444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45941.782044444444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45941.782044444444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45941.782044444444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45941.782044444444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45941.782044444444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45941.782044444444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45941.782044444444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45941.782044444444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45941.782044444444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45941.782044444444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45941.782044444444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45941.782044444444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45941.782044444444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45941.782044444444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45941.782044444444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45941.782044444444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45941.782044444444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45941.782044444444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45941.782044444444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45941.782044444444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45941.782044444444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45941.782044444444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45941.782044444444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45941.782044444444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45941.782044444444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45941.782044444444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45941.782044444444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45941.782044444444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45941.782044444444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45941.782044444444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45941.782044444444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45941.782044444444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45941.782044444444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45941.782044444444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45941.782044444444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45941.782044444444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45941.782044444444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45941.782044444444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45941.782044444444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45941.782044444444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45941.782044444444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45941.782044444444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45941.782044444444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45941.782044444444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45941.782044444444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45941.782044444444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45941.782044444444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45941.782044444444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45941.782044444444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45941.782044444444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45941.782044444444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45941.782044444444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45941.782044444444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45941.782044444444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45941.782044444444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45941.782044444444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45941.782044444444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45941.782044444444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45941.782044444444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45941.782044444444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45941.782044444444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45941.782044444444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45941.782044444444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45941.782044444444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45941.782044444444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45941.782044444444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45941.782044444444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45941.782044444444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45941.782044444444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45941.782044444444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45941.782044444444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45941.782044444444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45941.782044444444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45941.782044444444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45941.782044444444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45941.782044444444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45941.782044444444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45941.782044444444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45941.782044444444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45941.782044444444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45941.782044444444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45941.782044444444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45941.782044444444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45941.782044444444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45941.782044444444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45941.782044444444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45941.782044444444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45941.782044444444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45941.782044444444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45941.782044444444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45941.782044444444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45941.782044444444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45941.782044444444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45941.782044444444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45941.782044444444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45941.782044444444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45941.782044444444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45941.782044444444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45941.782044444444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45941.782044444444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45941.782044444444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45941.782044444444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45941.782044444444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45941.782044444444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45941.782044444444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45941.782044444444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45941.782044444444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45941.782044444444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45941.782044444444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45941.782044444444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45941.782044444444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45941.782044444444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45941.782044444444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45941.782044444444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45941.782044444444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45941.782044444444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45941.782044444444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45941.782044444444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45941.782044444444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45941.782044444444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45941.782044444444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45941.782044444444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45941.782044444444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45941.782044444444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45941.782044444444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45941.782044444444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45941.782044444444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45941.782044444444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45941.782044444444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45941.782044444444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45941.782044444444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45941.782044444444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45941.782044444444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45941.782044444444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45941.782044444444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45941.782044444444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45941.782044444444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45941.782044444444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45941.782044444444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45941.782044444444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45941.782044444444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45941.782044444444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45941.782044444444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45941.782044444444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45941.782044444444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45941.782044444444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45941.782044444444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45941.782044444444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45941.782044444444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45941.782044444444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45941.782044444444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45941.782044444444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45941.782044444444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45941.782044444444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45941.782044444444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45941.782044444444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45941.782044444444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45941.782044444444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45941.782044444444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45941.782044444444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45941.782044444444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45941.782044444444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45941.782044444444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45941.782044444444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45941.782044444444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45941.782044444444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45941.782044444444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45941.782044444444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45941.782044444444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45941.782044444444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45941.782044444444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45941.782044444444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45941.782044444444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45941.782044444444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45941.782044444444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45941.782044444444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45941.782044444444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45941.782044444444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45941.782044444444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45941.782044444444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45941.782044444444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45941.782044444444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45941.782044444444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45941.782044444444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45941.782044444444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45941.782044444444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45941.782044444444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45941.782044444444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45941.782044444444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45941.782044444444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45941.782044444444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45941.782044444444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45941.782044444444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45941.782044444444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45941.782044444444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45941.782044444444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45941.782044444444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45941.782044444444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45941.782044444444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45941.782044444444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45941.782044444444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45941.782044444444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45941.782044444444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45941.782044444444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45941.782044444444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45941.782044444444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45941.782044444444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45941.782044444444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45941.782044444444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45941.782044444444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45941.782044444444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45941.782044444444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45941.782044444444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45941.782044444444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45941.782044444444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45941.782044444444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45941.782044444444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45941.782044444444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45941.782044444444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45941.782044444444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45941.782044444444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45941.782044444444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45941.782044444444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45941.782044444444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45941.782044444444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45941.782044444444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45941.782044444444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45941.782044444444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45941.782044444444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45941.782044444444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45941.782044444444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45941.782044444444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45941.782044444444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45941.782044444444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45941.782044444444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45941.782044444444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45941.782044444444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45941.782044444444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45941.782044444444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45941.782044444444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45941.782044444444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45941.782044444444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45941.782044444444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45941.782044444444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45941.782044444444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45941.782044444444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45941.782044444444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45941.782044444444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45941.782044444444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45941.782044444444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45941.782044444444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45941.782044444444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45941.782044444444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45941.782044444444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45941.782044444444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45941.782044444444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45941.782044444444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45941.782044444444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45941.782044444444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45941.782044444444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45941.782044444444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45941.782044444444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45941.782044444444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45941.782044444444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45941.782044444444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45941.782044444444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45941.782044444444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45941.782044444444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45941.782044444444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45941.782044444444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45941.782044444444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45941.782044444444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45941.782044444444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45941.782044444444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45941.782044444444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45941.782044444444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45941.782044444444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45941.782044444444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45941.782044444444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45941.782044444444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45941.782044444444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45941.782044444444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45941.782044444444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45941.782044444444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45941.782044444444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45941.782044444444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45941.782044444444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45941.782044444444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45941.782044444444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45941.782044444444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45941.782044444444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45941.782044444444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45941.782044444444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45941.782044444444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45941.782044444444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45941.782044444444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45941.782044444444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45941.782044444444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45941.782044444444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45941.782044444444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45941.782044444444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45941.782044444444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45941.782044444444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45941.782044444444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45941.782044444444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45941.782044444444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45941.782044444444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45941.782044444444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45941.782044444444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45941.782044444444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45941.782044444444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45941.782044444444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45941.782044444444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45941.782044444444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45941.782044444444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45941.782044444444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45941.782044444444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45941.782044444444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45941.782044444444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45941.782044444444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45941.782044444444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45941.782044444444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45941.782044444444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45941.782044444444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45941.782044444444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45941.782044444444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45941.782044444444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45941.782044444444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45941.782044444444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45941.782044444444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45941.782044444444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45941.782044444444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45941.782044444444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45941.782044444444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45941.782044444444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45941.782044444444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45941.782044444444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45941.782044444444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45941.782044444444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45941.782044444444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45941.782044444444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45941.782044444444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45941.782044444444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45941.782044444444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45941.782044444444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45941.782044444444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45941.782044444444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45941.782044444444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45941.782044444444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45941.782044444444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45941.782044444444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45941.782044444444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45941.782044444444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45941.782044444444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45941.782044444444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45941.782044444444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45941.782044444444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45941.782044444444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45941.782044444444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45941.782044444444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45941.782044444444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45941.782044444444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45941.782044444444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45941.782044444444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45941.782044444444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45941.782044444444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45941.782044444444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45941.782044444444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45941.782044444444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45941.782044444444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45941.782044444444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45941.782044444444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45941.782044444444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45941.782044444444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45941.782044444444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45941.782044444444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45941.782044444444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45941.782044444444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45941.782044444444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45941.782044444444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45941.782044444444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45941.782044444444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45941.782044444444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45941.782044444444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45941.782044444444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45941.782044444444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45941.782044444444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45941.782044444444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45941.782044444444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45941.782044444444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45941.782044444444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45941.782044444444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45941.782044444444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45941.782044444444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45941.782044444444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45941.782044444444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45941.782044444444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45941.782044444444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45941.782044444444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45941.782044444444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45941.782044444444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45941.782044444444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45941.782044444444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45941.782044444444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45941.782044444444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45941.782044444444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45941.782044444444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45941.782044444444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45941.782044444444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45941.782044444444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45941.782044444444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45941.782044444444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45941.782044444444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45941.782044444444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45941.782044444444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45941.782044444444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45941.782044444444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45941.782044444444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45941.782044444444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45941.782044444444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45941.782044444444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45941.782044444444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45941.782044444444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45941.782044444444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45941.782044444444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45941.782044444444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45941.782044444444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45941.782044444444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45941.782044444444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45941.782044444444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45941.782044444444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45941.782044444444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45941.782044444444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45941.782044444444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45941.782044444444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45941.782044444444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45941.782044444444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45941.782044444444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45941.782044444444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45941.782044444444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45941.782044444444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45941.782044444444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45941.782044444444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45941.782044444444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45941.782044444444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45941.782044444444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45941.782044444444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45941.782044444444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45941.782044444444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45941.782044444444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45941.782044444444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45941.782044444444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45941.782044444444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45941.782044444444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45941.782044444444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45941.782044444444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45941.782044444444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45941.782044444444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45941.782044444444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45941.782044444444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45941.782044444444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45941.782044444444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45941.782044444444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45941.782044444444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45941.782044444444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45941.782044444444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45941.782044444444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45941.782044444444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45941.782044444444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45941.782044444444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45941.782044444444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45941.782044444444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45941.782044444444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45941.782044444444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45941.782044444444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45941.782044444444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45941.782044444444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45941.782044444444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45941.782044444444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45941.782044444444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45941.782044444444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45941.782044444444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45941.782044444444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45941.782044444444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45941.782044444444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45941.782044444444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45941.782044444444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45941.782044444444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45941.782044444444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45941.782044444444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45941.782044444444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45941.782044444444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45941.782044444444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45941.782044444444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45941.782044444444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45941.782044444444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45941.782044444444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45941.782044444444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45941.782044444444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45941.782044444444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45941.782044444444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45941.782044444444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45941.782044444444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45941.782044444444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45941.782044444444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45941.782044444444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45941.782044444444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45941.782044444444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45941.782044444444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45941.782044444444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45941.782044444444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45941.782044444444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45941.782044444444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45941.782044444444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45941.782044444444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45941.782044444444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45941.782044444444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45941.782044444444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45941.782044444444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45941.782044444444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45941.782044444444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45941.782044444444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45941.782044444444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45941.782044444444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45941.782044444444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45941.782044444444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45941.782044444444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45941.782044444444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45941.782044444444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45941.782044444444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45941.782044444444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45941.782044444444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45941.782044444444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45941.782044444444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45941.782044444444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45941.782044444444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45941.782044444444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45941.782044444444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45941.782044444444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45941.782044444444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45941.782044444444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45941.782044444444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45941.782044444444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45941.782044444444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45941.782044444444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45941.782044444444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45941.782044444444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45941.782044444444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45941.782044444444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45941.782044444444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45941.782044444444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45941.782044444444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45941.782044444444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45941.782044444444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45941.782044444444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45941.782044444444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45941.782044444444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45941.782044444444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45941.782044444444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45941.782044444444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45941.782044444444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45941.782044444444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45941.782044444444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45941.782044444444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45941.782044444444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45941.782044444444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45941.782044444444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45941.782044444444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45941.782044444444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45941.782044444444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45941.782044444444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45941.782044444444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45941.782044444444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45941.782044444444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45941.782044444444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45941.782044444444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45941.782044444444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45941.782044444444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45941.782044444444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45941.782044444444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45941.782044444444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45941.782044444444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45941.782044444444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45941.782044444444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45941.782044444444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45941.782044444444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45941.782044444444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45941.782044444444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45941.782044444444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45941.782044444444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45941.782044444444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45941.782044444444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45941.782044444444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45941.782044444444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45941.782044444444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45941.782044444444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45941.782044444444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45941.782044444444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45941.782044444444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45941.782044444444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45941.782044444444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45941.782044444444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45941.782044444444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45941.782044444444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45941.782044444444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45941.782044444444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45941.782044444444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45941.782044444444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45941.782044444444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45941.782044444444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45941.782044444444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45941.782044444444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45941.782044444444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45941.782044444444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45941.782044444444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45941.782044444444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45941.782044444444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45941.782044444444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45941.782044444444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45941.782044444444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45941.782044444444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45941.782044444444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45941.782044444444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45941.782044444444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45941.782044444444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45941.782044444444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45941.782044444444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45941.782044444444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45941.782044444444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45941.782044444444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45941.782044444444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45941.782044444444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45941.782044444444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45941.782044444444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45941.782044444444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45941.782044444444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45941.782044444444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45941.782044444444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45941.782044444444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45941.782044444444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45941.782044444444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45941.782044444444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45941.782044444444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45941.782044444444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45941.782044444444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45941.782044444444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45941.782044444444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45941.782044444444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45941.782044444444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45941.782044444444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45941.782044444444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45941.782044444444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45941.782044444444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45941.782044444444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45941.782044444444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45941.782044444444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45941.782044444444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45941.782044444444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45941.782044444444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45941.782044444444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45941.782044444444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45941.782044444444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45941.782044444444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45941.782044444444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45941.782044444444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45941.782044444444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45941.782044444444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45941.782044444444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45941.782044444444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45941.782044444444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45941.782044444444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45941.782044444444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45941.782044444444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45941.782044444444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45941.782044444444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45941.782044444444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45941.782044444444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45941.782044444444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45941.782044444444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45941.782044444444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45941.782044444444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45941.782044444444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45941.782044444444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45941.782044444444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45941.782044444444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45941.782044444444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45941.782044444444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45941.782044444444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45941.782044444444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45941.782044444444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45941.782044444444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45941.782044444444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45941.782044444444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45941.782044444444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45941.782044444444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45941.782044444444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45941.782044444444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45941.782044444444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45941.782044444444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45941.782044444444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45941.782044444444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45941.782044444444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45941.782044444444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45941.782044444444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45941.782044444444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45941.782044444444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45941.782044444444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45941.782044444444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45941.782044444444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45941.782044444444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45941.782044444444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45941.782044444444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45941.782044444444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45941.782044444444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45941.782044444444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45941.782044444444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45941.782044444444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45941.782044444444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45941.782044444444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45941.782044444444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45941.782044444444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45941.782044444444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45941.782044444444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45941.782044444444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45941.782044444444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45941.782044444444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45941.782044444444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45941.782044444444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45941.782044444444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45941.782044444444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45941.782044444444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45941.782044444444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45941.782044444444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45941.782044444444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45941.782044444444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45941.782044444444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45941.782044444444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45941.782044444444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45941.782044444444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45941.782044444444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45941.782044444444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45941.782044444444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45941.782044444444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45941.782044444444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45941.782044444444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45941.782044444444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45941.782044444444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45941.782044444444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45941.782044444444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45941.782044444444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45941.782044444444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45941.782044444444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45941.782044444444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45941.782044444444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45941.782044444444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45941.782044444444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45941.782044444444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45941.782044444444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45941.782044444444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45941.782044444444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45941.782044444444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45941.782044444444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45941.782044444444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45941.782044444444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45941.782044444444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45941.782044444444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45941.782044444444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45941.782044444444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45941.782044444444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45941.782044444444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45941.782044444444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45941.782044444444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45941.782044444444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45941.782044444444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45941.782044444444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45941.782044444444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45941.782044444444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45941.782044444444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45941.782044444444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45941.782044444444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45941.782044444444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45941.782044444444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45941.782044444444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45941.782044444444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45941.782044444444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45941.782044444444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45941.782044444444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45941.782044444444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45941.782044444444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45941.782044444444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45941.782044444444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238.30132685184799</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3.602592592505971E-2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45941.782044444444</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45941.782044444444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45941.782044444444</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45941.782044444444</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45941.782044444444</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45941.782044444444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45941.782044444444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45941.782044444444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45941.782044444444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45941.782044444444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45941.782044444444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45941.782044444444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45941.782044444444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45941.782044444444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45941.782044444444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45941.782044444444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45941.782044444444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45941.782044444444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45941.782044444444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45941.782044444444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45941.782044444444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45941.782044444444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45941.782044444444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45941.782044444444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45941.782044444444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45941.782044444444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45941.782044444444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45941.782044444444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45941.782044444444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45941.782044444444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45941.782044444444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45941.782044444444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45941.782044444444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45941.782044444444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45941.782044444444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45941.782044444444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45941.782044444444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45941.782044444444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45941.782044444444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45941.782044444444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45941.782044444444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45941.782044444444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45941.782044444444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45941.782044444444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45941.782044444444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45941.782044444444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45941.782044444444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45941.782044444444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45941.782044444444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45941.782044444444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45941.782044444444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45941.782044444444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45941.782044444444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45941.782044444444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45941.782044444444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45941.782044444444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45941.782044444444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45941.782044444444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45941.782044444444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45941.782044444444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45941.782044444444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45941.782044444444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45941.782044444444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45941.782044444444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45941.782044444444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45941.782044444444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45941.782044444444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45941.782044444444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45941.782044444444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45941.782044444444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45941.782044444444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45941.782044444444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45941.782044444444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45941.782044444444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45941.782044444444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45941.782044444444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45941.782044444444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45941.782044444444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45941.782044444444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45941.782044444444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45941.782044444444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45941.782044444444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45941.782044444444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45941.782044444444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45941.782044444444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45941.782044444444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45941.782044444444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45941.782044444444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45941.782044444444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45941.782044444444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45941.782044444444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45941.782044444444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45941.782044444444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45941.782044444444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45941.782044444444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45941.782044444444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45941.782044444444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45941.782044444444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45941.782044444444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45941.782044444444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45941.782044444444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45941.782044444444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45941.782044444444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45941.782044444444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45941.782044444444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45941.782044444444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45941.782044444444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45941.782044444444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45941.782044444444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45941.782044444444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45941.782044444444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45941.782044444444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45941.782044444444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45941.782044444444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45941.782044444444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45941.782044444444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45941.782044444444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45941.782044444444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45941.782044444444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45941.782044444444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45941.782044444444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45941.782044444444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45941.782044444444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45941.782044444444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45941.782044444444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45941.782044444444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45941.782044444444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45941.782044444444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45941.782044444444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45941.782044444444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45941.782044444444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45941.782044444444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45941.782044444444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45941.782044444444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45941.782044444444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45941.782044444444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45941.782044444444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45941.782044444444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45941.782044444444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45941.782044444444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45941.782044444444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45941.782044444444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45941.782044444444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45941.782044444444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45941.782044444444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45941.782044444444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45941.782044444444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45941.782044444444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45941.782044444444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45941.782044444444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45941.782044444444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45941.782044444444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45941.782044444444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45941.782044444444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45941.782044444444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45941.782044444444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45941.782044444444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45941.782044444444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45941.782044444444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45941.782044444444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45941.782044444444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45941.782044444444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45941.782044444444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45941.782044444444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45941.782044444444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45941.782044444444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45941.782044444444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45941.782044444444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45941.782044444444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45941.782044444444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45941.782044444444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45941.782044444444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45941.782044444444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45941.782044444444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45941.782044444444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45941.782044444444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45941.782044444444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45941.782044444444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45941.782044444444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45941.782044444444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45941.782044444444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45941.782044444444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45941.782044444444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45941.782044444444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45941.782044444444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45941.782044444444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45941.782044444444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45941.782044444444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45941.782044444444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45941.782044444444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45941.782044444444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45941.782044444444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45941.782044444444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45941.782044444444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45941.782044444444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45941.782044444444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45941.782044444444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45941.782044444444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45941.782044444444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45941.782044444444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45941.782044444444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45941.782044444444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45941.782044444444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45941.782044444444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45941.782044444444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45941.782044444444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45941.782044444444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45941.782044444444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45941.782044444444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45941.782044444444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45941.782044444444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45941.782044444444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45941.782044444444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45941.782044444444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45941.782044444444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45941.782044444444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45941.782044444444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45941.782044444444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45941.782044444444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45941.782044444444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45941.782044444444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45941.782044444444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45941.782044444444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45941.782044444444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45941.782044444444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45941.782044444444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45941.782044444444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45941.782044444444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45941.782044444444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45941.782044444444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45941.782044444444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45941.782044444444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45941.782044444444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45941.782044444444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45941.782044444444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45941.782044444444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45941.782044444444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45941.782044444444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45941.782044444444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45941.782044444444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45941.782044444444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45941.782044444444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45941.782044444444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45941.782044444444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45941.782044444444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45941.782044444444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45941.782044444444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45941.782044444444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45941.782044444444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45941.782044444444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45941.782044444444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45941.782044444444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45941.782044444444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45941.782044444444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45941.782044444444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45941.782044444444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45941.782044444444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45941.782044444444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45941.782044444444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45941.782044444444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45941.782044444444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45941.782044444444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45941.782044444444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45941.782044444444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45941.782044444444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45941.782044444444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45941.782044444444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45941.782044444444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45941.782044444444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45941.782044444444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45941.782044444444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45941.782044444444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45941.782044444444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45941.782044444444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45941.782044444444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45941.782044444444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45941.782044444444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45941.782044444444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45941.782044444444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45941.782044444444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45941.782044444444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45941.782044444444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45941.782044444444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45941.782044444444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45941.782044444444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45941.782044444444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45941.782044444444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45941.782044444444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45941.782044444444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45941.782044444444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45941.782044444444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45941.782044444444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45941.782044444444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45941.782044444444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45941.782044444444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45941.782044444444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45941.782044444444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45941.782044444444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45941.782044444444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45941.782044444444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45941.782044444444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45941.782044444444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45941.782044444444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45941.782044444444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45941.782044444444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45941.782044444444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45941.782044444444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45941.782044444444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45941.782044444444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45941.782044444444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45941.782044444444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45941.782044444444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45941.782044444444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45941.782044444444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45941.782044444444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45941.782044444444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45941.782044444444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45941.782044444444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45941.782044444444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45941.782044444444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45941.782044444444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45941.782044444444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45941.782044444444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45941.782044444444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45941.782044444444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45941.782044444444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45941.782044444444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45941.782044444444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45941.782044444444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45941.782044444444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45941.782044444444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45941.782044444444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45941.782044444444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45941.782044444444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45941.782044444444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45941.782044444444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45941.782044444444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45941.782044444444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45941.782044444444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45941.782044444444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45941.782044444444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45941.782044444444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45941.782044444444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45941.782044444444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45941.782044444444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45941.782044444444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45941.782044444444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45941.782044444444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45941.782044444444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45941.782044444444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45941.782044444444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45941.782044444444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45941.782044444444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45941.782044444444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45941.782044444444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45941.782044444444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45941.782044444444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45941.782044444444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45941.782044444444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45941.782044444444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45941.782044444444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45941.782044444444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45941.782044444444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45941.782044444444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45941.782044444444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45941.782044444444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45941.782044444444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45941.782044444444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45941.782044444444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45941.782044444444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45941.782044444444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45941.782044444444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45941.782044444444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45941.782044444444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45941.782044444444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45941.782044444444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45941.782044444444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45941.782044444444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45941.782044444444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45941.782044444444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45941.782044444444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45941.782044444444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45941.782044444444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45941.782044444444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45941.782044444444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45941.782044444444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45941.782044444444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45941.782044444444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45941.782044444444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45941.782044444444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45941.782044444444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45941.782044444444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45941.782044444444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45941.782044444444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45941.782044444444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45941.782044444444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45941.782044444444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45941.782044444444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45941.782044444444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45941.782044444444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45941.782044444444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45941.782044444444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45941.782044444444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45941.782044444444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45941.782044444444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45941.782044444444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45941.782044444444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45941.782044444444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45941.782044444444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45941.782044444444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45941.782044444444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45941.782044444444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45941.782044444444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45941.782044444444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45941.782044444444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45941.782044444444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45941.782044444444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45941.782044444444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45941.782044444444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45941.782044444444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45941.782044444444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45941.782044444444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45941.782044444444</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45941.782044444444</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49.949984259255871</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15.593167129627545</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45941.782044444444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45941.782044444444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45941.782044444444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45941.782044444444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45941.782044444444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45941.782044444444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45941.782044444444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45941.782044444444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45941.782044444444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45941.782044444444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45941.782044444444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45941.782044444444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45941.782044444444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45941.782044444444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45941.782044444444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45941.782044444444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45941.782044444444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45941.782044444444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45941.782044444444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45941.782044444444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45941.782044444444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45941.782044444444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45941.782044444444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45941.782044444444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45941.782044444444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45941.782044444444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45941.782044444444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45941.782044444444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45941.782044444444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45941.782044444444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45941.782044444444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45941.782044444444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45941.782044444444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45941.782044444444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45941.782044444444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45941.782044444444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45941.782044444444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45941.782044444444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45941.782044444444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45941.782044444444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45941.782044444444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45941.782044444444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45941.782044444444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45941.782044444444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45941.782044444444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45941.782044444444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45941.782044444444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45941.782044444444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45941.782044444444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45941.782044444444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45941.782044444444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45941.782044444444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45941.782044444444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45941.782044444444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45941.782044444444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45941.782044444444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45941.782044444444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45941.782044444444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45941.782044444444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45941.782044444444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45941.782044444444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45941.782044444444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45941.782044444444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45941.782044444444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45941.782044444444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45941.782044444444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45941.782044444444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45941.782044444444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45941.782044444444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45941.782044444444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45941.782044444444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45941.782044444444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45941.782044444444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45941.782044444444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45941.782044444444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45941.782044444444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45941.782044444444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45941.782044444444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45941.782044444444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45941.782044444444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45941.782044444444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45941.782044444444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45941.782044444444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45941.782044444444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45941.782044444444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45941.782044444444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45941.782044444444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45941.782044444444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45941.782044444444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15.009197222221701</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2.2529819444462191</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7.9010722222228651</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0.75808611111278879</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8.2218055555131286E-2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5.6859259260818362E-2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45941.782044444444</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6.3051388890016824E-2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3.7368518518633209E-2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t="s">
        <v>39090</v>
      </c>
      <c r="B11" s="106" t="str">
        <f>IFERROR(VLOOKUP(D11,DB!A:K,11,0),"")</f>
        <v>R6</v>
      </c>
      <c r="C11" s="108">
        <v>2</v>
      </c>
      <c r="D11" s="106" t="s">
        <v>32556</v>
      </c>
      <c r="E11" s="109" t="s">
        <v>38969</v>
      </c>
      <c r="F11" s="110">
        <v>45941.757638888892</v>
      </c>
      <c r="G11" s="78">
        <f ca="1">IFERROR(NOW()-F11,"-")</f>
        <v>2.4405555552220903E-2</v>
      </c>
      <c r="H11" s="110">
        <v>45941.750914351855</v>
      </c>
      <c r="I11" s="106" t="str">
        <f>IFERROR(VLOOKUP(D11,DB!A:F,6,0),"")</f>
        <v>SCECO</v>
      </c>
      <c r="J11" s="105" t="str">
        <f>IFERROR(VLOOKUP(D11,DB!A:G,7,0),"")</f>
        <v>Vandalized</v>
      </c>
      <c r="K11" s="111" t="s">
        <v>39089</v>
      </c>
      <c r="L11" s="112" t="str">
        <f>IFERROR(VLOOKUP(D11,DB!A:I,9,0),"")</f>
        <v>Latis</v>
      </c>
    </row>
    <row r="12" spans="1:16383" ht="31.5" customHeight="1">
      <c r="A12" s="107" t="s">
        <v>39091</v>
      </c>
      <c r="B12" s="106" t="str">
        <f>IFERROR(VLOOKUP(D12,DB!A:K,11,0),"")</f>
        <v>R6</v>
      </c>
      <c r="C12" s="108">
        <v>2</v>
      </c>
      <c r="D12" s="106" t="s">
        <v>34315</v>
      </c>
      <c r="E12" s="109" t="s">
        <v>38964</v>
      </c>
      <c r="F12" s="110">
        <v>45941.764293981483</v>
      </c>
      <c r="G12" s="78">
        <f ca="1">IFERROR(NOW()-F12,"-")</f>
        <v>1.775046296097571E-2</v>
      </c>
      <c r="H12" s="110">
        <v>45941.75440972222</v>
      </c>
      <c r="I12" s="106" t="str">
        <f>IFERROR(VLOOKUP(D12,DB!A:F,6,0),"")</f>
        <v>SCECO</v>
      </c>
      <c r="J12" s="105" t="str">
        <f>IFERROR(VLOOKUP(D12,DB!A:G,7,0),"")</f>
        <v>Dead</v>
      </c>
      <c r="K12" s="111" t="s">
        <v>39092</v>
      </c>
      <c r="L12" s="112" t="str">
        <f>IFERROR(VLOOKUP(D12,DB!A:I,9,0),"")</f>
        <v>Latis</v>
      </c>
    </row>
    <row r="13" spans="1:16383" ht="31.5" customHeight="1">
      <c r="A13" s="107" t="s">
        <v>39093</v>
      </c>
      <c r="B13" s="106" t="str">
        <f>IFERROR(VLOOKUP(D13,DB!A:K,11,0),"")</f>
        <v>R6</v>
      </c>
      <c r="C13" s="108">
        <v>1</v>
      </c>
      <c r="D13" s="106" t="s">
        <v>33216</v>
      </c>
      <c r="E13" s="109" t="s">
        <v>38964</v>
      </c>
      <c r="F13" s="164">
        <v>45941.763437499998</v>
      </c>
      <c r="G13" s="78">
        <f ca="1">IFERROR(NOW()-F13,"-")</f>
        <v>1.8606944446219131E-2</v>
      </c>
      <c r="H13" s="110">
        <v>45941.7577662037</v>
      </c>
      <c r="I13" s="106" t="str">
        <f>IFERROR(VLOOKUP(D13,DB!A:F,6,0),"")</f>
        <v>SCECO</v>
      </c>
      <c r="J13" s="105" t="str">
        <f>IFERROR(VLOOKUP(D13,DB!A:G,7,0),"")</f>
        <v>Dead</v>
      </c>
      <c r="K13" s="111" t="s">
        <v>39089</v>
      </c>
      <c r="L13" s="112" t="str">
        <f>IFERROR(VLOOKUP(D13,DB!A:I,9,0),"")</f>
        <v>Latis</v>
      </c>
    </row>
    <row r="14" spans="1:16383" ht="31.5" customHeight="1">
      <c r="A14" s="107"/>
      <c r="B14" s="106" t="str">
        <f>IFERROR(VLOOKUP(D14,DB!A:K,11,0),"")</f>
        <v/>
      </c>
      <c r="C14" s="108"/>
      <c r="D14" s="106"/>
      <c r="E14" s="109"/>
      <c r="F14" s="110"/>
      <c r="G14" s="78">
        <f ca="1">IFERROR(NOW()-F14,"-")</f>
        <v>45941.782044444444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45941.782044444444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45941.782044444444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45941.782044444444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45941.782044444444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45941.782044444444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45941.782044444444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45941.782044444444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45941.782044444444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45941.782044444444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45941.782044444444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45941.782044444444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45941.782044444444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45941.782044444444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45941.782044444444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45941.782044444444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45941.782044444444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45941.782044444444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45941.782044444444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45941.782044444444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45941.782044444444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45941.782044444444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45941.782044444444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45941.782044444444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45941.782044444444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45941.782044444444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45941.782044444444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45941.782044444444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45941.782044444444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45941.782044444444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45941.782044444444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45941.782044444444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45941.782044444444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45941.782044444444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45941.782044444444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45941.782044444444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45941.782044444444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45941.782044444444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45941.782044444444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45941.782044444444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45941.782044444444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45941.782044444444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45941.782044444444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45941.782044444444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45941.782044444444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45941.782044444444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45941.782044444444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45941.782044444444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45941.782044444444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45941.782044444444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45941.782044444444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45941.782044444444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45941.782044444444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45941.782044444444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45941.782044444444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45941.782044444444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45941.782044444444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45941.782044444444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45941.782044444444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45941.782044444444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45941.782044444444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45941.782044444444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45941.782044444444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45941.782044444444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45941.782044444444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45941.782044444444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45941.782044444444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45941.782044444444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45941.782044444444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45941.782044444444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45941.782044444444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45941.782044444444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45941.782044444444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45941.782044444444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45941.782044444444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45941.782044444444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45941.782044444444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45941.782044444444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45941.782044444444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45941.782044444444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45941.782044444444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45941.782044444444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45941.782044444444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45941.782044444444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45941.782044444444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45941.782044444444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45941.782044444444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45941.782044444444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45941.782044444444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45941.782044444444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45941.782044444444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45941.782044444444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45941.782044444444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45941.782044444444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45941.782044444444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45941.782044444444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45941.782044444444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45941.782044444444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45941.782044444444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45941.782044444444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45941.782044444444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45941.782044444444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45941.782044444444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45941.782044444444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45941.782044444444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45941.782044444444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45941.782044444444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45941.782044444444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45941.782044444444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45941.782044444444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45941.782044444444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45941.782044444444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45941.782044444444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45941.782044444444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45941.782044444444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45941.782044444444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45941.782044444444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45941.782044444444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45941.782044444444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45941.782044444444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45941.782044444444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45941.782044444444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45941.782044444444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45941.782044444444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45941.782044444444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45941.782044444444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45941.782044444444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45941.782044444444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45941.782044444444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45941.782044444444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45941.782044444444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45941.782044444444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45941.782044444444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45941.782044444444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45941.782044444444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45941.782044444444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45941.782044444444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45941.782044444444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45941.782044444444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45941.782044444444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45941.782044444444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45941.782044444444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45941.782044444444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45941.782044444444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45941.782044444444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45941.782044444444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45941.782044444444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45941.782044444444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45941.782044444444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45941.782044444444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45941.782044444444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45941.782044444444</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2025-10-11T15:46:14Z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